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5\Desktop\2024学連\令和6年度第64回西日本大会\"/>
    </mc:Choice>
  </mc:AlternateContent>
  <xr:revisionPtr revIDLastSave="0" documentId="13_ncr:1_{C941FE66-ADB3-4AF0-9B91-FC7F9C007527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はじめに" sheetId="9" r:id="rId1"/>
    <sheet name="男子参加名簿" sheetId="2" r:id="rId2"/>
    <sheet name="女子参加名簿" sheetId="10" r:id="rId3"/>
    <sheet name="男子申込" sheetId="5" r:id="rId4"/>
    <sheet name="女子申込" sheetId="12" r:id="rId5"/>
    <sheet name="参加登録料" sheetId="11" r:id="rId6"/>
    <sheet name="パンフデータ" sheetId="4" r:id="rId7"/>
    <sheet name="データM" sheetId="6" r:id="rId8"/>
    <sheet name="データW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2" l="1"/>
  <c r="S30" i="4"/>
  <c r="AC30" i="4" s="1"/>
  <c r="I31" i="4"/>
  <c r="S31" i="4" s="1"/>
  <c r="AC31" i="4" s="1"/>
  <c r="I30" i="4"/>
  <c r="I29" i="4"/>
  <c r="S29" i="4" s="1"/>
  <c r="AC29" i="4" s="1"/>
  <c r="I7" i="4"/>
  <c r="S7" i="4" s="1"/>
  <c r="AC7" i="4" s="1"/>
  <c r="I6" i="4"/>
  <c r="S6" i="4" s="1"/>
  <c r="AC6" i="4" s="1"/>
  <c r="I5" i="4"/>
  <c r="S5" i="4" s="1"/>
  <c r="AC5" i="4" s="1"/>
  <c r="D5" i="4"/>
  <c r="Q9" i="11"/>
  <c r="Q8" i="11"/>
  <c r="Q6" i="11"/>
  <c r="T17" i="10"/>
  <c r="AD17" i="10" s="1"/>
  <c r="T16" i="10"/>
  <c r="AD16" i="10" s="1"/>
  <c r="T15" i="10"/>
  <c r="AD15" i="10" s="1"/>
  <c r="F11" i="2"/>
  <c r="T17" i="2"/>
  <c r="T16" i="2"/>
  <c r="T15" i="2"/>
  <c r="E37" i="8" l="1"/>
  <c r="E38" i="8" s="1"/>
  <c r="E39" i="8" s="1"/>
  <c r="E40" i="8" s="1"/>
  <c r="E41" i="8" s="1"/>
  <c r="E42" i="8" s="1"/>
  <c r="E43" i="8" s="1"/>
  <c r="E44" i="8" s="1"/>
  <c r="E45" i="8" s="1"/>
  <c r="E46" i="8" s="1"/>
  <c r="E47" i="8" s="1"/>
  <c r="E48" i="8" s="1"/>
  <c r="E49" i="8" s="1"/>
  <c r="E50" i="8" s="1"/>
  <c r="E51" i="8" s="1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4" i="8"/>
  <c r="D5" i="8" s="1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D24" i="8" s="1"/>
  <c r="D25" i="8" s="1"/>
  <c r="D26" i="8" s="1"/>
  <c r="D27" i="8" s="1"/>
  <c r="D28" i="8" s="1"/>
  <c r="D29" i="8" s="1"/>
  <c r="D30" i="8" s="1"/>
  <c r="D31" i="8" s="1"/>
  <c r="D32" i="8" s="1"/>
  <c r="D33" i="8" s="1"/>
  <c r="E4" i="8"/>
  <c r="E37" i="6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D4" i="6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E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4" i="6"/>
  <c r="E5" i="6"/>
  <c r="D30" i="4"/>
  <c r="D31" i="4"/>
  <c r="D29" i="4"/>
  <c r="D28" i="4"/>
  <c r="D4" i="4"/>
  <c r="D7" i="4"/>
  <c r="N7" i="4" s="1"/>
  <c r="X7" i="4" s="1"/>
  <c r="D6" i="4"/>
  <c r="N6" i="4" s="1"/>
  <c r="X6" i="4" s="1"/>
  <c r="N5" i="4"/>
  <c r="X5" i="4" s="1"/>
  <c r="H40" i="12" l="1"/>
  <c r="E5" i="12"/>
  <c r="E4" i="12"/>
  <c r="E3" i="12"/>
  <c r="E5" i="5"/>
  <c r="E4" i="5"/>
  <c r="Y17" i="10"/>
  <c r="O17" i="10"/>
  <c r="Y16" i="10"/>
  <c r="O16" i="10"/>
  <c r="Y15" i="10"/>
  <c r="O15" i="10"/>
  <c r="F12" i="10"/>
  <c r="D5" i="12" s="1"/>
  <c r="F11" i="10"/>
  <c r="D4" i="12" s="1"/>
  <c r="F10" i="10"/>
  <c r="D3" i="12" s="1"/>
  <c r="F12" i="2"/>
  <c r="F10" i="2"/>
  <c r="F51" i="8" l="1"/>
  <c r="D51" i="8"/>
  <c r="C51" i="8"/>
  <c r="F50" i="8"/>
  <c r="D50" i="8"/>
  <c r="C50" i="8"/>
  <c r="F49" i="8"/>
  <c r="D49" i="8"/>
  <c r="C49" i="8"/>
  <c r="F48" i="8"/>
  <c r="D48" i="8"/>
  <c r="C48" i="8"/>
  <c r="F47" i="8"/>
  <c r="D47" i="8"/>
  <c r="C47" i="8"/>
  <c r="F46" i="8"/>
  <c r="D46" i="8"/>
  <c r="C46" i="8"/>
  <c r="F45" i="8"/>
  <c r="D45" i="8"/>
  <c r="C45" i="8"/>
  <c r="F44" i="8"/>
  <c r="D44" i="8"/>
  <c r="C44" i="8"/>
  <c r="F43" i="8"/>
  <c r="D43" i="8"/>
  <c r="C43" i="8"/>
  <c r="F42" i="8"/>
  <c r="D42" i="8"/>
  <c r="C42" i="8"/>
  <c r="F41" i="8"/>
  <c r="D41" i="8"/>
  <c r="C41" i="8"/>
  <c r="F40" i="8"/>
  <c r="D40" i="8"/>
  <c r="C40" i="8"/>
  <c r="F39" i="8"/>
  <c r="D39" i="8"/>
  <c r="C39" i="8"/>
  <c r="F38" i="8"/>
  <c r="D38" i="8"/>
  <c r="C38" i="8"/>
  <c r="F37" i="8"/>
  <c r="D37" i="8"/>
  <c r="C37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O16" i="2"/>
  <c r="O17" i="2"/>
  <c r="AC47" i="4"/>
  <c r="AB47" i="4"/>
  <c r="AA47" i="4"/>
  <c r="Z47" i="4"/>
  <c r="Y47" i="4"/>
  <c r="W47" i="4"/>
  <c r="AC46" i="4"/>
  <c r="AB46" i="4"/>
  <c r="AA46" i="4"/>
  <c r="Z46" i="4"/>
  <c r="Y46" i="4"/>
  <c r="W46" i="4"/>
  <c r="AC45" i="4"/>
  <c r="AB45" i="4"/>
  <c r="AA45" i="4"/>
  <c r="Z45" i="4"/>
  <c r="Y45" i="4"/>
  <c r="W45" i="4"/>
  <c r="AC44" i="4"/>
  <c r="AB44" i="4"/>
  <c r="AA44" i="4"/>
  <c r="Z44" i="4"/>
  <c r="Y44" i="4"/>
  <c r="W44" i="4"/>
  <c r="AC43" i="4"/>
  <c r="AB43" i="4"/>
  <c r="AA43" i="4"/>
  <c r="Z43" i="4"/>
  <c r="Y43" i="4"/>
  <c r="W43" i="4"/>
  <c r="AC42" i="4"/>
  <c r="AB42" i="4"/>
  <c r="AA42" i="4"/>
  <c r="Z42" i="4"/>
  <c r="Y42" i="4"/>
  <c r="W42" i="4"/>
  <c r="AC41" i="4"/>
  <c r="AB41" i="4"/>
  <c r="AA41" i="4"/>
  <c r="Z41" i="4"/>
  <c r="Y41" i="4"/>
  <c r="W41" i="4"/>
  <c r="AC40" i="4"/>
  <c r="AB40" i="4"/>
  <c r="AA40" i="4"/>
  <c r="Z40" i="4"/>
  <c r="Y40" i="4"/>
  <c r="W40" i="4"/>
  <c r="AC39" i="4"/>
  <c r="AB39" i="4"/>
  <c r="AA39" i="4"/>
  <c r="Z39" i="4"/>
  <c r="Y39" i="4"/>
  <c r="W39" i="4"/>
  <c r="AC38" i="4"/>
  <c r="AB38" i="4"/>
  <c r="AA38" i="4"/>
  <c r="Z38" i="4"/>
  <c r="Y38" i="4"/>
  <c r="W38" i="4"/>
  <c r="AC37" i="4"/>
  <c r="AB37" i="4"/>
  <c r="AA37" i="4"/>
  <c r="Z37" i="4"/>
  <c r="Y37" i="4"/>
  <c r="W37" i="4"/>
  <c r="AC36" i="4"/>
  <c r="AB36" i="4"/>
  <c r="AA36" i="4"/>
  <c r="Z36" i="4"/>
  <c r="Y36" i="4"/>
  <c r="W36" i="4"/>
  <c r="AC35" i="4"/>
  <c r="AB35" i="4"/>
  <c r="AA35" i="4"/>
  <c r="Z35" i="4"/>
  <c r="Y35" i="4"/>
  <c r="W35" i="4"/>
  <c r="AC34" i="4"/>
  <c r="AB34" i="4"/>
  <c r="AA34" i="4"/>
  <c r="Z34" i="4"/>
  <c r="Y34" i="4"/>
  <c r="W34" i="4"/>
  <c r="AC33" i="4"/>
  <c r="AB33" i="4"/>
  <c r="AA33" i="4"/>
  <c r="Z33" i="4"/>
  <c r="Y33" i="4"/>
  <c r="W33" i="4"/>
  <c r="S47" i="4"/>
  <c r="R47" i="4"/>
  <c r="Q47" i="4"/>
  <c r="P47" i="4"/>
  <c r="O47" i="4"/>
  <c r="M47" i="4"/>
  <c r="S46" i="4"/>
  <c r="R46" i="4"/>
  <c r="Q46" i="4"/>
  <c r="P46" i="4"/>
  <c r="O46" i="4"/>
  <c r="M46" i="4"/>
  <c r="S45" i="4"/>
  <c r="R45" i="4"/>
  <c r="Q45" i="4"/>
  <c r="P45" i="4"/>
  <c r="O45" i="4"/>
  <c r="M45" i="4"/>
  <c r="S44" i="4"/>
  <c r="R44" i="4"/>
  <c r="Q44" i="4"/>
  <c r="P44" i="4"/>
  <c r="O44" i="4"/>
  <c r="M44" i="4"/>
  <c r="S43" i="4"/>
  <c r="R43" i="4"/>
  <c r="Q43" i="4"/>
  <c r="P43" i="4"/>
  <c r="O43" i="4"/>
  <c r="M43" i="4"/>
  <c r="S42" i="4"/>
  <c r="R42" i="4"/>
  <c r="Q42" i="4"/>
  <c r="P42" i="4"/>
  <c r="O42" i="4"/>
  <c r="M42" i="4"/>
  <c r="S41" i="4"/>
  <c r="R41" i="4"/>
  <c r="Q41" i="4"/>
  <c r="P41" i="4"/>
  <c r="O41" i="4"/>
  <c r="M41" i="4"/>
  <c r="S40" i="4"/>
  <c r="R40" i="4"/>
  <c r="Q40" i="4"/>
  <c r="P40" i="4"/>
  <c r="O40" i="4"/>
  <c r="M40" i="4"/>
  <c r="S39" i="4"/>
  <c r="R39" i="4"/>
  <c r="Q39" i="4"/>
  <c r="P39" i="4"/>
  <c r="O39" i="4"/>
  <c r="M39" i="4"/>
  <c r="S38" i="4"/>
  <c r="R38" i="4"/>
  <c r="Q38" i="4"/>
  <c r="P38" i="4"/>
  <c r="O38" i="4"/>
  <c r="M38" i="4"/>
  <c r="S37" i="4"/>
  <c r="R37" i="4"/>
  <c r="Q37" i="4"/>
  <c r="P37" i="4"/>
  <c r="O37" i="4"/>
  <c r="M37" i="4"/>
  <c r="S36" i="4"/>
  <c r="R36" i="4"/>
  <c r="Q36" i="4"/>
  <c r="P36" i="4"/>
  <c r="O36" i="4"/>
  <c r="M36" i="4"/>
  <c r="S35" i="4"/>
  <c r="R35" i="4"/>
  <c r="Q35" i="4"/>
  <c r="P35" i="4"/>
  <c r="O35" i="4"/>
  <c r="M35" i="4"/>
  <c r="S34" i="4"/>
  <c r="R34" i="4"/>
  <c r="Q34" i="4"/>
  <c r="P34" i="4"/>
  <c r="O34" i="4"/>
  <c r="M34" i="4"/>
  <c r="S33" i="4"/>
  <c r="R33" i="4"/>
  <c r="Q33" i="4"/>
  <c r="P33" i="4"/>
  <c r="O33" i="4"/>
  <c r="M33" i="4"/>
  <c r="I47" i="4"/>
  <c r="H47" i="4"/>
  <c r="G47" i="4"/>
  <c r="F47" i="4"/>
  <c r="E47" i="4"/>
  <c r="C47" i="4"/>
  <c r="I46" i="4"/>
  <c r="H46" i="4"/>
  <c r="G46" i="4"/>
  <c r="F46" i="4"/>
  <c r="E46" i="4"/>
  <c r="C46" i="4"/>
  <c r="I45" i="4"/>
  <c r="H45" i="4"/>
  <c r="G45" i="4"/>
  <c r="F45" i="4"/>
  <c r="E45" i="4"/>
  <c r="C45" i="4"/>
  <c r="I44" i="4"/>
  <c r="H44" i="4"/>
  <c r="G44" i="4"/>
  <c r="F44" i="4"/>
  <c r="E44" i="4"/>
  <c r="C44" i="4"/>
  <c r="I43" i="4"/>
  <c r="H43" i="4"/>
  <c r="G43" i="4"/>
  <c r="F43" i="4"/>
  <c r="E43" i="4"/>
  <c r="C43" i="4"/>
  <c r="I42" i="4"/>
  <c r="H42" i="4"/>
  <c r="G42" i="4"/>
  <c r="F42" i="4"/>
  <c r="E42" i="4"/>
  <c r="C42" i="4"/>
  <c r="I41" i="4"/>
  <c r="H41" i="4"/>
  <c r="G41" i="4"/>
  <c r="F41" i="4"/>
  <c r="E41" i="4"/>
  <c r="C41" i="4"/>
  <c r="I40" i="4"/>
  <c r="H40" i="4"/>
  <c r="G40" i="4"/>
  <c r="F40" i="4"/>
  <c r="E40" i="4"/>
  <c r="C40" i="4"/>
  <c r="I39" i="4"/>
  <c r="H39" i="4"/>
  <c r="G39" i="4"/>
  <c r="F39" i="4"/>
  <c r="E39" i="4"/>
  <c r="C39" i="4"/>
  <c r="I38" i="4"/>
  <c r="H38" i="4"/>
  <c r="G38" i="4"/>
  <c r="F38" i="4"/>
  <c r="E38" i="4"/>
  <c r="C38" i="4"/>
  <c r="I37" i="4"/>
  <c r="H37" i="4"/>
  <c r="G37" i="4"/>
  <c r="F37" i="4"/>
  <c r="E37" i="4"/>
  <c r="C37" i="4"/>
  <c r="I36" i="4"/>
  <c r="H36" i="4"/>
  <c r="G36" i="4"/>
  <c r="F36" i="4"/>
  <c r="E36" i="4"/>
  <c r="C36" i="4"/>
  <c r="I35" i="4"/>
  <c r="H35" i="4"/>
  <c r="G35" i="4"/>
  <c r="F35" i="4"/>
  <c r="E35" i="4"/>
  <c r="C35" i="4"/>
  <c r="I34" i="4"/>
  <c r="H34" i="4"/>
  <c r="G34" i="4"/>
  <c r="F34" i="4"/>
  <c r="E34" i="4"/>
  <c r="C34" i="4"/>
  <c r="I33" i="4"/>
  <c r="E33" i="4"/>
  <c r="C33" i="4"/>
  <c r="AC23" i="4"/>
  <c r="AB23" i="4"/>
  <c r="AA23" i="4"/>
  <c r="Z23" i="4"/>
  <c r="Y23" i="4"/>
  <c r="W23" i="4"/>
  <c r="AC22" i="4"/>
  <c r="AB22" i="4"/>
  <c r="AA22" i="4"/>
  <c r="Z22" i="4"/>
  <c r="Y22" i="4"/>
  <c r="W22" i="4"/>
  <c r="AC21" i="4"/>
  <c r="AB21" i="4"/>
  <c r="AA21" i="4"/>
  <c r="Z21" i="4"/>
  <c r="Y21" i="4"/>
  <c r="W21" i="4"/>
  <c r="AC20" i="4"/>
  <c r="AB20" i="4"/>
  <c r="AA20" i="4"/>
  <c r="Z20" i="4"/>
  <c r="Y20" i="4"/>
  <c r="W20" i="4"/>
  <c r="AC19" i="4"/>
  <c r="AB19" i="4"/>
  <c r="AA19" i="4"/>
  <c r="Z19" i="4"/>
  <c r="Y19" i="4"/>
  <c r="W19" i="4"/>
  <c r="AC18" i="4"/>
  <c r="AB18" i="4"/>
  <c r="AA18" i="4"/>
  <c r="Z18" i="4"/>
  <c r="Y18" i="4"/>
  <c r="W18" i="4"/>
  <c r="AC17" i="4"/>
  <c r="AB17" i="4"/>
  <c r="AA17" i="4"/>
  <c r="Z17" i="4"/>
  <c r="Y17" i="4"/>
  <c r="W17" i="4"/>
  <c r="AC16" i="4"/>
  <c r="AB16" i="4"/>
  <c r="AA16" i="4"/>
  <c r="Z16" i="4"/>
  <c r="Y16" i="4"/>
  <c r="W16" i="4"/>
  <c r="AC15" i="4"/>
  <c r="AB15" i="4"/>
  <c r="AA15" i="4"/>
  <c r="Z15" i="4"/>
  <c r="Y15" i="4"/>
  <c r="W15" i="4"/>
  <c r="AC14" i="4"/>
  <c r="AB14" i="4"/>
  <c r="AA14" i="4"/>
  <c r="Z14" i="4"/>
  <c r="Y14" i="4"/>
  <c r="W14" i="4"/>
  <c r="AC13" i="4"/>
  <c r="AB13" i="4"/>
  <c r="AA13" i="4"/>
  <c r="Z13" i="4"/>
  <c r="Y13" i="4"/>
  <c r="W13" i="4"/>
  <c r="AC12" i="4"/>
  <c r="AB12" i="4"/>
  <c r="AA12" i="4"/>
  <c r="Z12" i="4"/>
  <c r="Y12" i="4"/>
  <c r="W12" i="4"/>
  <c r="AC11" i="4"/>
  <c r="AB11" i="4"/>
  <c r="AA11" i="4"/>
  <c r="Z11" i="4"/>
  <c r="Y11" i="4"/>
  <c r="W11" i="4"/>
  <c r="AC10" i="4"/>
  <c r="AB10" i="4"/>
  <c r="AA10" i="4"/>
  <c r="Z10" i="4"/>
  <c r="Y10" i="4"/>
  <c r="W10" i="4"/>
  <c r="AC9" i="4"/>
  <c r="AB9" i="4"/>
  <c r="AA9" i="4"/>
  <c r="Z9" i="4"/>
  <c r="Y9" i="4"/>
  <c r="W9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O23" i="4"/>
  <c r="M23" i="4"/>
  <c r="O22" i="4"/>
  <c r="M22" i="4"/>
  <c r="O21" i="4"/>
  <c r="M21" i="4"/>
  <c r="O20" i="4"/>
  <c r="M20" i="4"/>
  <c r="O19" i="4"/>
  <c r="M19" i="4"/>
  <c r="O18" i="4"/>
  <c r="M18" i="4"/>
  <c r="O17" i="4"/>
  <c r="M17" i="4"/>
  <c r="O16" i="4"/>
  <c r="M16" i="4"/>
  <c r="O15" i="4"/>
  <c r="M15" i="4"/>
  <c r="O14" i="4"/>
  <c r="M14" i="4"/>
  <c r="O13" i="4"/>
  <c r="M13" i="4"/>
  <c r="O12" i="4"/>
  <c r="M12" i="4"/>
  <c r="O11" i="4"/>
  <c r="M11" i="4"/>
  <c r="O10" i="4"/>
  <c r="M10" i="4"/>
  <c r="O9" i="4"/>
  <c r="M9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E23" i="4"/>
  <c r="C23" i="4"/>
  <c r="E22" i="4"/>
  <c r="C22" i="4"/>
  <c r="E21" i="4"/>
  <c r="C21" i="4"/>
  <c r="E20" i="4"/>
  <c r="C20" i="4"/>
  <c r="E19" i="4"/>
  <c r="C19" i="4"/>
  <c r="E18" i="4"/>
  <c r="C18" i="4"/>
  <c r="E17" i="4"/>
  <c r="C17" i="4"/>
  <c r="E16" i="4"/>
  <c r="C16" i="4"/>
  <c r="E15" i="4"/>
  <c r="C15" i="4"/>
  <c r="E14" i="4"/>
  <c r="C14" i="4"/>
  <c r="E13" i="4"/>
  <c r="C13" i="4"/>
  <c r="E12" i="4"/>
  <c r="C12" i="4"/>
  <c r="E11" i="4"/>
  <c r="C11" i="4"/>
  <c r="E10" i="4"/>
  <c r="C10" i="4"/>
  <c r="E9" i="4"/>
  <c r="C9" i="4"/>
  <c r="H33" i="4"/>
  <c r="G33" i="4"/>
  <c r="F33" i="4"/>
  <c r="N31" i="4"/>
  <c r="X31" i="4" s="1"/>
  <c r="N30" i="4"/>
  <c r="X30" i="4" s="1"/>
  <c r="N29" i="4"/>
  <c r="X29" i="4" s="1"/>
  <c r="E9" i="11"/>
  <c r="P7" i="11"/>
  <c r="P5" i="11"/>
  <c r="T19" i="11"/>
  <c r="T18" i="11"/>
  <c r="V18" i="11"/>
  <c r="V19" i="11"/>
  <c r="V17" i="11"/>
  <c r="V16" i="11"/>
  <c r="H40" i="5"/>
  <c r="V15" i="11" s="1"/>
  <c r="E3" i="5"/>
  <c r="V14" i="11" s="1"/>
  <c r="D8" i="11"/>
  <c r="D7" i="11"/>
  <c r="E6" i="11"/>
  <c r="D5" i="11"/>
  <c r="T17" i="11"/>
  <c r="O19" i="11" l="1"/>
  <c r="O18" i="11"/>
  <c r="O17" i="11"/>
  <c r="O16" i="11"/>
  <c r="O15" i="11"/>
  <c r="O14" i="11"/>
  <c r="O20" i="11" l="1"/>
  <c r="T16" i="11" l="1"/>
  <c r="D5" i="5"/>
  <c r="T15" i="11"/>
  <c r="D4" i="5"/>
  <c r="T14" i="11"/>
  <c r="D3" i="5"/>
  <c r="F51" i="6" l="1"/>
  <c r="D51" i="6"/>
  <c r="C51" i="6"/>
  <c r="F50" i="6"/>
  <c r="D50" i="6"/>
  <c r="C50" i="6"/>
  <c r="F49" i="6"/>
  <c r="D49" i="6"/>
  <c r="C49" i="6"/>
  <c r="F48" i="6"/>
  <c r="D48" i="6"/>
  <c r="C48" i="6"/>
  <c r="F47" i="6"/>
  <c r="D47" i="6"/>
  <c r="C47" i="6"/>
  <c r="F46" i="6"/>
  <c r="D46" i="6"/>
  <c r="C46" i="6"/>
  <c r="F45" i="6"/>
  <c r="D45" i="6"/>
  <c r="C45" i="6"/>
  <c r="F44" i="6"/>
  <c r="D44" i="6"/>
  <c r="C44" i="6"/>
  <c r="F43" i="6"/>
  <c r="D43" i="6"/>
  <c r="C43" i="6"/>
  <c r="F42" i="6"/>
  <c r="D42" i="6"/>
  <c r="C42" i="6"/>
  <c r="F41" i="6"/>
  <c r="D41" i="6"/>
  <c r="C41" i="6"/>
  <c r="F40" i="6"/>
  <c r="D40" i="6"/>
  <c r="C40" i="6"/>
  <c r="F39" i="6"/>
  <c r="D39" i="6"/>
  <c r="C39" i="6"/>
  <c r="F38" i="6"/>
  <c r="D38" i="6"/>
  <c r="C38" i="6"/>
  <c r="F37" i="6"/>
  <c r="D37" i="6"/>
  <c r="C37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N28" i="4"/>
  <c r="X28" i="4" s="1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7" i="4"/>
  <c r="Q17" i="4"/>
  <c r="P17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R11" i="4"/>
  <c r="Q11" i="4"/>
  <c r="P11" i="4"/>
  <c r="R10" i="4"/>
  <c r="Q10" i="4"/>
  <c r="P10" i="4"/>
  <c r="R9" i="4"/>
  <c r="Q9" i="4"/>
  <c r="P9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Y17" i="2"/>
  <c r="Y16" i="2"/>
  <c r="Y15" i="2"/>
  <c r="H9" i="4"/>
  <c r="G9" i="4"/>
  <c r="F9" i="4"/>
  <c r="N4" i="4"/>
  <c r="X4" i="4" s="1"/>
</calcChain>
</file>

<file path=xl/sharedStrings.xml><?xml version="1.0" encoding="utf-8"?>
<sst xmlns="http://schemas.openxmlformats.org/spreadsheetml/2006/main" count="365" uniqueCount="119">
  <si>
    <t>大学名</t>
    <rPh sb="0" eb="3">
      <t>ダイガクメイ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</si>
  <si>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</si>
  <si>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大学所在地</t>
    <rPh sb="0" eb="2">
      <t>ダイガク</t>
    </rPh>
    <rPh sb="2" eb="5">
      <t>ショザイチ</t>
    </rPh>
    <phoneticPr fontId="1"/>
  </si>
  <si>
    <t>　〒</t>
    <phoneticPr fontId="1"/>
  </si>
  <si>
    <t>（ 男子 ）</t>
    <phoneticPr fontId="1"/>
  </si>
  <si>
    <t>監督</t>
    <rPh sb="0" eb="2">
      <t>カントク</t>
    </rPh>
    <phoneticPr fontId="1"/>
  </si>
  <si>
    <t>コーチ</t>
    <phoneticPr fontId="1"/>
  </si>
  <si>
    <t>主将</t>
    <rPh sb="0" eb="2">
      <t>シュショウ</t>
    </rPh>
    <phoneticPr fontId="1"/>
  </si>
  <si>
    <t>主務</t>
    <rPh sb="0" eb="2">
      <t>シュム</t>
    </rPh>
    <phoneticPr fontId="1"/>
  </si>
  <si>
    <t>No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</si>
  <si>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</si>
  <si>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</si>
  <si>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出身校</t>
    <rPh sb="0" eb="3">
      <t>シュッシンコウ</t>
    </rPh>
    <phoneticPr fontId="1"/>
  </si>
  <si>
    <t>（財）日本バドミントン協会登録番号</t>
  </si>
  <si>
    <t>円</t>
    <rPh sb="0" eb="1">
      <t>エン</t>
    </rPh>
    <phoneticPr fontId="1"/>
  </si>
  <si>
    <t>注意！！</t>
    <rPh sb="0" eb="2">
      <t>チュウイ</t>
    </rPh>
    <phoneticPr fontId="1"/>
  </si>
  <si>
    <t>このページは，改変しないで下さい</t>
    <rPh sb="7" eb="9">
      <t>カイヘン</t>
    </rPh>
    <rPh sb="13" eb="14">
      <t>クダ</t>
    </rPh>
    <phoneticPr fontId="1"/>
  </si>
  <si>
    <t>主務</t>
    <phoneticPr fontId="1"/>
  </si>
  <si>
    <t>監督</t>
    <phoneticPr fontId="1"/>
  </si>
  <si>
    <t>出身校</t>
    <rPh sb="0" eb="3">
      <t>シュッシンコウ</t>
    </rPh>
    <phoneticPr fontId="1"/>
  </si>
  <si>
    <t>（ 男子 ）</t>
    <phoneticPr fontId="1"/>
  </si>
  <si>
    <t>（ 女子 ）</t>
    <rPh sb="2" eb="4">
      <t>ジョシ</t>
    </rPh>
    <phoneticPr fontId="1"/>
  </si>
  <si>
    <t>No.</t>
    <phoneticPr fontId="1"/>
  </si>
  <si>
    <t>前年度成績</t>
    <rPh sb="0" eb="3">
      <t>ゼンネンド</t>
    </rPh>
    <rPh sb="3" eb="5">
      <t>セイセキ</t>
    </rPh>
    <phoneticPr fontId="1"/>
  </si>
  <si>
    <t>前年度ベスト4以上は，　1位，2位，3位，4位を記入して下さい</t>
    <rPh sb="0" eb="3">
      <t>ゼンネンド</t>
    </rPh>
    <rPh sb="7" eb="9">
      <t>イジョウ</t>
    </rPh>
    <rPh sb="13" eb="14">
      <t>イ</t>
    </rPh>
    <rPh sb="16" eb="17">
      <t>イ</t>
    </rPh>
    <rPh sb="19" eb="20">
      <t>イ</t>
    </rPh>
    <rPh sb="22" eb="23">
      <t>イ</t>
    </rPh>
    <rPh sb="24" eb="26">
      <t>キニュウ</t>
    </rPh>
    <rPh sb="28" eb="29">
      <t>クダ</t>
    </rPh>
    <phoneticPr fontId="1"/>
  </si>
  <si>
    <t>前年度順位：　　　　</t>
    <rPh sb="0" eb="3">
      <t>ゼンネンド</t>
    </rPh>
    <rPh sb="3" eb="5">
      <t>ジュンイ</t>
    </rPh>
    <phoneticPr fontId="1"/>
  </si>
  <si>
    <t>○　位　　　　</t>
    <rPh sb="2" eb="3">
      <t>クライ</t>
    </rPh>
    <phoneticPr fontId="1"/>
  </si>
  <si>
    <t>顧問</t>
    <rPh sb="0" eb="2">
      <t>コモン</t>
    </rPh>
    <phoneticPr fontId="1"/>
  </si>
  <si>
    <t>シート</t>
    <phoneticPr fontId="1"/>
  </si>
  <si>
    <t>手順</t>
    <rPh sb="0" eb="2">
      <t>テジュン</t>
    </rPh>
    <phoneticPr fontId="1"/>
  </si>
  <si>
    <t>大学名，大学所在地，申込責任者氏名，申込責任者住所を記入して下さい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キニュウ</t>
    </rPh>
    <rPh sb="30" eb="31">
      <t>クダ</t>
    </rPh>
    <phoneticPr fontId="1"/>
  </si>
  <si>
    <t>「★★　記入上の注意事項　★★」を読んで下さい</t>
    <rPh sb="17" eb="18">
      <t>ヨ</t>
    </rPh>
    <rPh sb="20" eb="21">
      <t>クダ</t>
    </rPh>
    <phoneticPr fontId="1"/>
  </si>
  <si>
    <t>顧問，監督，コーチ，主将，主務の氏名を記入して下さい．（姓と名の間には全角空白を１つ挿入)</t>
    <rPh sb="0" eb="2">
      <t>コモン</t>
    </rPh>
    <rPh sb="3" eb="5">
      <t>カントク</t>
    </rPh>
    <rPh sb="10" eb="12">
      <t>シュショウ</t>
    </rPh>
    <rPh sb="13" eb="15">
      <t>シュム</t>
    </rPh>
    <rPh sb="16" eb="18">
      <t>シメイ</t>
    </rPh>
    <rPh sb="19" eb="21">
      <t>キニュウ</t>
    </rPh>
    <rPh sb="23" eb="24">
      <t>クダ</t>
    </rPh>
    <rPh sb="28" eb="29">
      <t>セイ</t>
    </rPh>
    <rPh sb="30" eb="31">
      <t>メイ</t>
    </rPh>
    <rPh sb="32" eb="33">
      <t>アイダ</t>
    </rPh>
    <rPh sb="35" eb="37">
      <t>ゼンカク</t>
    </rPh>
    <rPh sb="37" eb="39">
      <t>クウハク</t>
    </rPh>
    <rPh sb="42" eb="44">
      <t>ソウニュウ</t>
    </rPh>
    <phoneticPr fontId="1"/>
  </si>
  <si>
    <t>「男子申込」
「女子申込」</t>
    <rPh sb="1" eb="3">
      <t>ダンシ</t>
    </rPh>
    <rPh sb="3" eb="5">
      <t>モウシコミ</t>
    </rPh>
    <rPh sb="8" eb="10">
      <t>ジョシ</t>
    </rPh>
    <rPh sb="10" eb="12">
      <t>モウシコミ</t>
    </rPh>
    <phoneticPr fontId="1"/>
  </si>
  <si>
    <t>シングルスに出場する選手名を記入して下さい．（姓と名の間には全角空白を１つ挿入）</t>
    <rPh sb="6" eb="8">
      <t>シュツジョウ</t>
    </rPh>
    <rPh sb="10" eb="13">
      <t>センシュメイ</t>
    </rPh>
    <rPh sb="14" eb="16">
      <t>キニュウ</t>
    </rPh>
    <rPh sb="18" eb="19">
      <t>クダ</t>
    </rPh>
    <phoneticPr fontId="1"/>
  </si>
  <si>
    <t>ダブルスに出場する選手名をペアで記入して下さい．（姓と名の間には全角空白を１つ挿入）</t>
    <rPh sb="5" eb="7">
      <t>シュツジョウ</t>
    </rPh>
    <rPh sb="9" eb="12">
      <t>センシュメイ</t>
    </rPh>
    <rPh sb="16" eb="18">
      <t>キニュウ</t>
    </rPh>
    <rPh sb="20" eb="21">
      <t>クダ</t>
    </rPh>
    <phoneticPr fontId="1"/>
  </si>
  <si>
    <t>「参加登録料」</t>
    <phoneticPr fontId="1"/>
  </si>
  <si>
    <t>大学名，大学所在地，申込責任者氏名，申込責任者住所を確認して下さい</t>
    <rPh sb="0" eb="3">
      <t>ダイガクメイ</t>
    </rPh>
    <rPh sb="4" eb="6">
      <t>ダイガク</t>
    </rPh>
    <rPh sb="6" eb="9">
      <t>ショザイチ</t>
    </rPh>
    <rPh sb="10" eb="12">
      <t>モウシコミ</t>
    </rPh>
    <rPh sb="12" eb="15">
      <t>セキニンシャ</t>
    </rPh>
    <rPh sb="15" eb="17">
      <t>シメイ</t>
    </rPh>
    <rPh sb="23" eb="25">
      <t>ジュウショ</t>
    </rPh>
    <rPh sb="26" eb="28">
      <t>カクニン</t>
    </rPh>
    <rPh sb="30" eb="31">
      <t>クダ</t>
    </rPh>
    <phoneticPr fontId="1"/>
  </si>
  <si>
    <t>最重要！！</t>
    <rPh sb="0" eb="3">
      <t>サイジュウヨウ</t>
    </rPh>
    <phoneticPr fontId="1"/>
  </si>
  <si>
    <t>申込責任者
住所</t>
    <rPh sb="0" eb="2">
      <t>モウシコミ</t>
    </rPh>
    <rPh sb="2" eb="5">
      <t>セキニンシャ</t>
    </rPh>
    <rPh sb="6" eb="8">
      <t>ジュウショ</t>
    </rPh>
    <phoneticPr fontId="1"/>
  </si>
  <si>
    <t>Tel</t>
    <phoneticPr fontId="1"/>
  </si>
  <si>
    <t>男子</t>
    <rPh sb="0" eb="2">
      <t>ダンシ</t>
    </rPh>
    <phoneticPr fontId="1"/>
  </si>
  <si>
    <t>「男子参加名簿」
「女子参加名簿」</t>
    <rPh sb="1" eb="3">
      <t>ダンシ</t>
    </rPh>
    <rPh sb="3" eb="5">
      <t>サンカ</t>
    </rPh>
    <rPh sb="5" eb="7">
      <t>メイボ</t>
    </rPh>
    <rPh sb="10" eb="12">
      <t>ジョシ</t>
    </rPh>
    <rPh sb="12" eb="14">
      <t>サンカ</t>
    </rPh>
    <rPh sb="14" eb="16">
      <t>メイボ</t>
    </rPh>
    <phoneticPr fontId="1"/>
  </si>
  <si>
    <t>下記をよく読んで，「男子参加名簿」「女子参加名簿」「男子申込」「女子申込」「参加登録料」のシートに必要事項を記入して下さい</t>
    <rPh sb="0" eb="2">
      <t>カキ</t>
    </rPh>
    <rPh sb="5" eb="6">
      <t>ヨ</t>
    </rPh>
    <rPh sb="40" eb="43">
      <t>トウロクリョウ</t>
    </rPh>
    <rPh sb="58" eb="59">
      <t>クダ</t>
    </rPh>
    <phoneticPr fontId="1"/>
  </si>
  <si>
    <t>↓申込数（数を確認して下さい）↓</t>
    <rPh sb="1" eb="4">
      <t>モウシコミスウ</t>
    </rPh>
    <rPh sb="5" eb="6">
      <t>カズ</t>
    </rPh>
    <rPh sb="7" eb="9">
      <t>カクニン</t>
    </rPh>
    <rPh sb="11" eb="12">
      <t>クダ</t>
    </rPh>
    <phoneticPr fontId="1"/>
  </si>
  <si>
    <t>〒</t>
    <phoneticPr fontId="1"/>
  </si>
  <si>
    <t>Tel</t>
    <phoneticPr fontId="1"/>
  </si>
  <si>
    <t>Tel</t>
    <phoneticPr fontId="1"/>
  </si>
  <si>
    <t>Email</t>
    <phoneticPr fontId="1"/>
  </si>
  <si>
    <t>参加登録料</t>
    <rPh sb="0" eb="2">
      <t>サンカ</t>
    </rPh>
    <rPh sb="2" eb="5">
      <t>トウロクリョウ</t>
    </rPh>
    <phoneticPr fontId="1"/>
  </si>
  <si>
    <t>申込数</t>
    <rPh sb="0" eb="3">
      <t>モウシコミスウ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</si>
  <si>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</si>
  <si>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</si>
  <si>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「申込」での数</t>
    <rPh sb="1" eb="3">
      <t>モウシコミ</t>
    </rPh>
    <rPh sb="6" eb="7">
      <t>カズ</t>
    </rPh>
    <phoneticPr fontId="1"/>
  </si>
  <si>
    <t>男子</t>
    <rPh sb="0" eb="2">
      <t>ダンシ</t>
    </rPh>
    <phoneticPr fontId="1"/>
  </si>
  <si>
    <t>団体戦</t>
    <rPh sb="0" eb="3">
      <t>ダンタイセン</t>
    </rPh>
    <phoneticPr fontId="1"/>
  </si>
  <si>
    <t>×</t>
    <phoneticPr fontId="1"/>
  </si>
  <si>
    <t>＝</t>
    <phoneticPr fontId="1"/>
  </si>
  <si>
    <t>シングルス</t>
    <phoneticPr fontId="1"/>
  </si>
  <si>
    <t>×</t>
    <phoneticPr fontId="1"/>
  </si>
  <si>
    <t>ダブルス</t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</si>
  <si>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</si>
  <si>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</si>
  <si>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「参加名簿」での数</t>
    <rPh sb="1" eb="3">
      <t>サンカ</t>
    </rPh>
    <rPh sb="3" eb="5">
      <t>メイボ</t>
    </rPh>
    <rPh sb="8" eb="9">
      <t>カズ</t>
    </rPh>
    <phoneticPr fontId="1"/>
  </si>
  <si>
    <t>顧問</t>
    <phoneticPr fontId="1"/>
  </si>
  <si>
    <t>※　↑ 強い選手順に記入してください。</t>
    <rPh sb="4" eb="5">
      <t>ツヨ</t>
    </rPh>
    <rPh sb="6" eb="8">
      <t>センシュ</t>
    </rPh>
    <phoneticPr fontId="1"/>
  </si>
  <si>
    <t>※　↑ 強いペア順に記入してください。</t>
    <rPh sb="4" eb="5">
      <t>ツヨ</t>
    </rPh>
    <rPh sb="8" eb="9">
      <t>ジュン</t>
    </rPh>
    <phoneticPr fontId="1"/>
  </si>
  <si>
    <t>ダブルス</t>
  </si>
  <si>
    <t>(a)と(b)の数が等しいことを確認！！</t>
    <rPh sb="8" eb="9">
      <t>カズ</t>
    </rPh>
    <rPh sb="10" eb="11">
      <t>ヒト</t>
    </rPh>
    <rPh sb="16" eb="18">
      <t>カクニン</t>
    </rPh>
    <phoneticPr fontId="1"/>
  </si>
  <si>
    <t>シングルス</t>
    <phoneticPr fontId="1"/>
  </si>
  <si>
    <t>団体戦</t>
    <rPh sb="0" eb="2">
      <t>ダンタイ</t>
    </rPh>
    <rPh sb="2" eb="3">
      <t>セン</t>
    </rPh>
    <phoneticPr fontId="1"/>
  </si>
  <si>
    <t>(a) 「参加名簿」の数</t>
    <rPh sb="5" eb="7">
      <t>サンカ</t>
    </rPh>
    <rPh sb="7" eb="9">
      <t>メイボ</t>
    </rPh>
    <rPh sb="11" eb="12">
      <t>カズ</t>
    </rPh>
    <phoneticPr fontId="1"/>
  </si>
  <si>
    <t>(b) 本「申込」の数</t>
    <rPh sb="4" eb="5">
      <t>ホン</t>
    </rPh>
    <rPh sb="6" eb="8">
      <t>モウシコミ</t>
    </rPh>
    <rPh sb="10" eb="11">
      <t>カズ</t>
    </rPh>
    <phoneticPr fontId="1"/>
  </si>
  <si>
    <t>前年度ベスト16以上は，1位，2位，…，ベスト16を具体的に記入して下さい</t>
    <rPh sb="0" eb="3">
      <t>ゼンネンド</t>
    </rPh>
    <rPh sb="8" eb="10">
      <t>イジョウ</t>
    </rPh>
    <rPh sb="13" eb="14">
      <t>イ</t>
    </rPh>
    <rPh sb="16" eb="17">
      <t>イ</t>
    </rPh>
    <rPh sb="26" eb="29">
      <t>グタイテキ</t>
    </rPh>
    <rPh sb="30" eb="32">
      <t>キニュウ</t>
    </rPh>
    <rPh sb="34" eb="35">
      <t>クダ</t>
    </rPh>
    <phoneticPr fontId="1"/>
  </si>
  <si>
    <t>前年度ベスト16以上のペアは，1位，2位，…，ベスト16を具体的に記入して下さい</t>
    <rPh sb="0" eb="3">
      <t>ゼンネンド</t>
    </rPh>
    <rPh sb="8" eb="10">
      <t>イジョウ</t>
    </rPh>
    <rPh sb="16" eb="17">
      <t>イ</t>
    </rPh>
    <rPh sb="19" eb="20">
      <t>イ</t>
    </rPh>
    <rPh sb="29" eb="32">
      <t>グタイテキ</t>
    </rPh>
    <rPh sb="33" eb="35">
      <t>キニュウ</t>
    </rPh>
    <rPh sb="37" eb="38">
      <t>クダ</t>
    </rPh>
    <phoneticPr fontId="1"/>
  </si>
  <si>
    <t>(a)</t>
    <phoneticPr fontId="1"/>
  </si>
  <si>
    <t>(b)</t>
    <phoneticPr fontId="1"/>
  </si>
  <si>
    <t>(c)</t>
    <phoneticPr fontId="1"/>
  </si>
  <si>
    <t>(a)↓に数を入れ，(b)および(c)と矛盾がないことを確認して下さい</t>
    <phoneticPr fontId="1"/>
  </si>
  <si>
    <t>Tel</t>
    <phoneticPr fontId="1"/>
  </si>
  <si>
    <t>団体戦メンバーを記入して下さい．（姓と名の間には全角空白を１つ挿入）</t>
    <rPh sb="0" eb="3">
      <t>ダンタイセン</t>
    </rPh>
    <rPh sb="8" eb="10">
      <t>キニュウ</t>
    </rPh>
    <rPh sb="12" eb="13">
      <t>クダ</t>
    </rPh>
    <phoneticPr fontId="1"/>
  </si>
  <si>
    <t>シート左上にある表において，(a)と(b)で数が等しいことを確認して下さい．</t>
    <rPh sb="3" eb="4">
      <t>ヒダリ</t>
    </rPh>
    <rPh sb="4" eb="5">
      <t>ウエ</t>
    </rPh>
    <rPh sb="8" eb="9">
      <t>ヒョウ</t>
    </rPh>
    <rPh sb="22" eb="23">
      <t>カズ</t>
    </rPh>
    <rPh sb="24" eb="25">
      <t>ヒト</t>
    </rPh>
    <rPh sb="30" eb="32">
      <t>カクニン</t>
    </rPh>
    <rPh sb="34" eb="35">
      <t>クダ</t>
    </rPh>
    <phoneticPr fontId="1"/>
  </si>
  <si>
    <t>(a)欄に申込数を記入し，(b)欄および(c)欄のデータと矛盾がないことを確認して下さい．</t>
    <rPh sb="3" eb="4">
      <t>ラン</t>
    </rPh>
    <rPh sb="5" eb="8">
      <t>モウシコミスウ</t>
    </rPh>
    <rPh sb="9" eb="11">
      <t>キニュウ</t>
    </rPh>
    <rPh sb="16" eb="17">
      <t>ラン</t>
    </rPh>
    <rPh sb="23" eb="24">
      <t>ラン</t>
    </rPh>
    <rPh sb="29" eb="31">
      <t>ムジュン</t>
    </rPh>
    <rPh sb="37" eb="39">
      <t>カクニン</t>
    </rPh>
    <rPh sb="41" eb="42">
      <t>クダ</t>
    </rPh>
    <phoneticPr fontId="1"/>
  </si>
  <si>
    <r>
      <rPr>
        <sz val="12"/>
        <color rgb="FFFF0000"/>
        <rFont val="ＭＳ Ｐゴシック"/>
        <family val="3"/>
        <charset val="128"/>
      </rPr>
      <t>各シートに，データが間違いなく記入されているかを</t>
    </r>
    <r>
      <rPr>
        <sz val="16"/>
        <color rgb="FFFF0000"/>
        <rFont val="ＭＳ Ｐゴシック"/>
        <family val="3"/>
        <charset val="128"/>
      </rPr>
      <t>『</t>
    </r>
    <r>
      <rPr>
        <b/>
        <sz val="16"/>
        <color rgb="FFFF0000"/>
        <rFont val="ＭＳ Ｐゴシック"/>
        <family val="3"/>
        <charset val="128"/>
      </rPr>
      <t>必ず2名以上で確認』</t>
    </r>
    <r>
      <rPr>
        <sz val="12"/>
        <color rgb="FFFF0000"/>
        <rFont val="ＭＳ Ｐゴシック"/>
        <family val="3"/>
        <charset val="128"/>
      </rPr>
      <t>した後に申し込んで下さい</t>
    </r>
    <rPh sb="0" eb="1">
      <t>カク</t>
    </rPh>
    <rPh sb="10" eb="12">
      <t>マチガ</t>
    </rPh>
    <rPh sb="15" eb="17">
      <t>キニュウ</t>
    </rPh>
    <rPh sb="25" eb="26">
      <t>カナラ</t>
    </rPh>
    <rPh sb="28" eb="29">
      <t>メイ</t>
    </rPh>
    <rPh sb="29" eb="31">
      <t>イジョウ</t>
    </rPh>
    <rPh sb="32" eb="34">
      <t>カクニン</t>
    </rPh>
    <rPh sb="37" eb="38">
      <t>ノチ</t>
    </rPh>
    <rPh sb="39" eb="40">
      <t>モウ</t>
    </rPh>
    <rPh sb="41" eb="42">
      <t>コ</t>
    </rPh>
    <rPh sb="44" eb="45">
      <t>クダ</t>
    </rPh>
    <phoneticPr fontId="1"/>
  </si>
  <si>
    <t>（「パンフデータ」「データM」「データW」のシートは改変しないで下さい）</t>
    <phoneticPr fontId="1"/>
  </si>
  <si>
    <t>＜参加申込＞</t>
    <rPh sb="1" eb="3">
      <t>サンカ</t>
    </rPh>
    <rPh sb="3" eb="5">
      <t>モウシコミ</t>
    </rPh>
    <phoneticPr fontId="1"/>
  </si>
  <si>
    <t>＜申込方法＞</t>
    <rPh sb="1" eb="3">
      <t>モウシコミ</t>
    </rPh>
    <rPh sb="3" eb="5">
      <t>ホウホウ</t>
    </rPh>
    <phoneticPr fontId="1"/>
  </si>
  <si>
    <t>（ 女子 ）</t>
    <rPh sb="2" eb="3">
      <t>オンナ</t>
    </rPh>
    <phoneticPr fontId="1"/>
  </si>
  <si>
    <t>大学名</t>
    <rPh sb="0" eb="2">
      <t>ダイガク</t>
    </rPh>
    <rPh sb="2" eb="3">
      <t>メイ</t>
    </rPh>
    <phoneticPr fontId="1"/>
  </si>
  <si>
    <t>T</t>
    <phoneticPr fontId="1"/>
  </si>
  <si>
    <t>S</t>
    <phoneticPr fontId="1"/>
  </si>
  <si>
    <t>D</t>
    <phoneticPr fontId="1"/>
  </si>
  <si>
    <t>団体戦申込状況</t>
    <rPh sb="0" eb="3">
      <t>ダンタイセン</t>
    </rPh>
    <rPh sb="3" eb="5">
      <t>モウシコミ</t>
    </rPh>
    <rPh sb="5" eb="7">
      <t>ジョウキョウ</t>
    </rPh>
    <phoneticPr fontId="1"/>
  </si>
  <si>
    <t>シングルス申込数</t>
    <rPh sb="5" eb="8">
      <t>モウシコミスウ</t>
    </rPh>
    <phoneticPr fontId="1"/>
  </si>
  <si>
    <t>ダブルス申込数</t>
    <rPh sb="4" eb="7">
      <t>モウシコミスウ</t>
    </rPh>
    <phoneticPr fontId="1"/>
  </si>
  <si>
    <t>T</t>
    <phoneticPr fontId="1"/>
  </si>
  <si>
    <t>S</t>
    <phoneticPr fontId="1"/>
  </si>
  <si>
    <t>D</t>
    <phoneticPr fontId="1"/>
  </si>
  <si>
    <t>大学
所在地</t>
    <rPh sb="0" eb="2">
      <t>ダイガク</t>
    </rPh>
    <rPh sb="3" eb="6">
      <t>ショザイチ</t>
    </rPh>
    <phoneticPr fontId="1"/>
  </si>
  <si>
    <t>Email</t>
    <phoneticPr fontId="1"/>
  </si>
  <si>
    <t>S</t>
    <phoneticPr fontId="1"/>
  </si>
  <si>
    <t>D</t>
    <phoneticPr fontId="1"/>
  </si>
  <si>
    <t>男子団体（T)</t>
    <rPh sb="0" eb="2">
      <t>ダンシ</t>
    </rPh>
    <rPh sb="2" eb="4">
      <t>ダンタイ</t>
    </rPh>
    <phoneticPr fontId="1"/>
  </si>
  <si>
    <t>男子シングル（S)</t>
    <rPh sb="0" eb="2">
      <t>ダンシ</t>
    </rPh>
    <phoneticPr fontId="1"/>
  </si>
  <si>
    <t>男子ダブルス(D)</t>
    <rPh sb="0" eb="2">
      <t>ダンシ</t>
    </rPh>
    <phoneticPr fontId="1"/>
  </si>
  <si>
    <t>女子団体（T)</t>
    <rPh sb="0" eb="2">
      <t>ジョシ</t>
    </rPh>
    <rPh sb="2" eb="4">
      <t>ダンタイ</t>
    </rPh>
    <phoneticPr fontId="1"/>
  </si>
  <si>
    <t>女子シングル（S)</t>
    <phoneticPr fontId="1"/>
  </si>
  <si>
    <t>女子ダブルス(D)</t>
    <phoneticPr fontId="1"/>
  </si>
  <si>
    <t>女子シングル（S)</t>
    <rPh sb="0" eb="2">
      <t>ジョシ</t>
    </rPh>
    <phoneticPr fontId="1"/>
  </si>
  <si>
    <t>女子ダブルス(D)</t>
    <rPh sb="0" eb="2">
      <t>ジョシ</t>
    </rPh>
    <phoneticPr fontId="1"/>
  </si>
  <si>
    <t>選手の氏名と学年を記入し，団体（T)，シングルス（S)，ダブルス（D)の該当欄に○か１を記入して下さい</t>
    <rPh sb="0" eb="2">
      <t>センシュ</t>
    </rPh>
    <rPh sb="3" eb="5">
      <t>シメイ</t>
    </rPh>
    <rPh sb="6" eb="8">
      <t>ガクネン</t>
    </rPh>
    <rPh sb="9" eb="11">
      <t>キニュウ</t>
    </rPh>
    <rPh sb="13" eb="15">
      <t>ダンタイ</t>
    </rPh>
    <rPh sb="36" eb="38">
      <t>ガイトウ</t>
    </rPh>
    <rPh sb="38" eb="39">
      <t>ラン</t>
    </rPh>
    <rPh sb="44" eb="46">
      <t>キニュウ</t>
    </rPh>
    <rPh sb="48" eb="49">
      <t>クダ</t>
    </rPh>
    <phoneticPr fontId="1"/>
  </si>
  <si>
    <t>団体戦の参加有無，シングルス／ダブルスの申込数，が間違いないかを確認して下さい．</t>
    <rPh sb="0" eb="3">
      <t>ダンタイセン</t>
    </rPh>
    <rPh sb="4" eb="6">
      <t>サンカ</t>
    </rPh>
    <rPh sb="6" eb="8">
      <t>ウム</t>
    </rPh>
    <rPh sb="20" eb="23">
      <t>モウシコミスウ</t>
    </rPh>
    <rPh sb="25" eb="27">
      <t>マチガ</t>
    </rPh>
    <rPh sb="32" eb="34">
      <t>カクニン</t>
    </rPh>
    <rPh sb="36" eb="37">
      <t>クダ</t>
    </rPh>
    <phoneticPr fontId="1"/>
  </si>
  <si>
    <t>第63回　西日本学生バドミントン選手権大会　男子参加名簿</t>
    <rPh sb="5" eb="8">
      <t>ニシニホン</t>
    </rPh>
    <rPh sb="22" eb="24">
      <t>ダンシ</t>
    </rPh>
    <phoneticPr fontId="1"/>
  </si>
  <si>
    <t>第63回　西日本学生バドミントン選手権大会　女子参加名簿</t>
    <rPh sb="22" eb="24">
      <t>ジョシ</t>
    </rPh>
    <rPh sb="24" eb="26">
      <t>サンカ</t>
    </rPh>
    <phoneticPr fontId="1"/>
  </si>
  <si>
    <t>第63回　西日本学生バドミントン選手権大会　参加登録料納入表</t>
    <rPh sb="22" eb="24">
      <t>サンカ</t>
    </rPh>
    <rPh sb="24" eb="26">
      <t>トウロク</t>
    </rPh>
    <rPh sb="26" eb="27">
      <t>リョウ</t>
    </rPh>
    <rPh sb="27" eb="29">
      <t>ノウニュウ</t>
    </rPh>
    <rPh sb="29" eb="30">
      <t>ヒョウ</t>
    </rPh>
    <phoneticPr fontId="1"/>
  </si>
  <si>
    <t>　</t>
    <phoneticPr fontId="1"/>
  </si>
  <si>
    <t>　　</t>
    <phoneticPr fontId="1"/>
  </si>
  <si>
    <t>　　　</t>
    <phoneticPr fontId="1"/>
  </si>
  <si>
    <t>データ記入後のExcelファイル名を "西日本インカレ（○○大学）.xlsx" として，chushibad00@gmail.com　宛てに送付して下さい　（○○は大学名）</t>
    <rPh sb="3" eb="5">
      <t>キニュウ</t>
    </rPh>
    <rPh sb="5" eb="6">
      <t>ゴ</t>
    </rPh>
    <rPh sb="16" eb="17">
      <t>メイ</t>
    </rPh>
    <rPh sb="20" eb="23">
      <t>ニシニホン</t>
    </rPh>
    <rPh sb="30" eb="32">
      <t>ダイガク</t>
    </rPh>
    <rPh sb="66" eb="67">
      <t>ア</t>
    </rPh>
    <rPh sb="69" eb="71">
      <t>ソウフ</t>
    </rPh>
    <rPh sb="73" eb="74">
      <t>クダ</t>
    </rPh>
    <rPh sb="81" eb="84">
      <t>ダイガクメイ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</si>
</sst>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4"/>
      <color rgb="FFC0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39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justifyLastLine="1"/>
    </xf>
    <xf numFmtId="0" fontId="0" fillId="0" borderId="0" xfId="0" applyAlignment="1">
      <alignment horizontal="center"/>
    </xf>
    <xf numFmtId="0" fontId="10" fillId="0" borderId="1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distributed" vertical="center" justifyLastLine="1" shrinkToFit="1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distributed" vertical="center" justifyLastLine="1" shrinkToFit="1"/>
    </xf>
    <xf numFmtId="0" fontId="8" fillId="0" borderId="19" xfId="0" applyFont="1" applyBorder="1" applyAlignment="1">
      <alignment horizontal="distributed" vertical="center" justifyLastLine="1" shrinkToFit="1"/>
    </xf>
    <xf numFmtId="0" fontId="10" fillId="0" borderId="20" xfId="0" applyFont="1" applyBorder="1" applyAlignment="1">
      <alignment horizontal="distributed" vertical="center" justifyLastLine="1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right" vertical="center"/>
    </xf>
    <xf numFmtId="0" fontId="0" fillId="2" borderId="26" xfId="0" applyFill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30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10" fillId="0" borderId="20" xfId="0" applyFont="1" applyBorder="1" applyAlignment="1">
      <alignment horizontal="center" vertical="center" justifyLastLine="1"/>
    </xf>
    <xf numFmtId="0" fontId="10" fillId="0" borderId="31" xfId="0" applyFont="1" applyBorder="1" applyAlignment="1">
      <alignment horizontal="center" vertical="center" justifyLastLine="1"/>
    </xf>
    <xf numFmtId="0" fontId="0" fillId="0" borderId="3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0" borderId="32" xfId="0" applyFont="1" applyBorder="1" applyAlignment="1">
      <alignment horizontal="center" vertical="center" justifyLastLine="1"/>
    </xf>
    <xf numFmtId="0" fontId="10" fillId="0" borderId="33" xfId="0" applyFont="1" applyBorder="1" applyAlignment="1">
      <alignment horizontal="center" vertical="center" justifyLastLine="1"/>
    </xf>
    <xf numFmtId="0" fontId="10" fillId="0" borderId="34" xfId="0" applyFont="1" applyBorder="1" applyAlignment="1">
      <alignment horizontal="center" vertical="center" justifyLastLine="1"/>
    </xf>
    <xf numFmtId="0" fontId="10" fillId="0" borderId="35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center" vertical="center" justifyLastLine="1"/>
    </xf>
    <xf numFmtId="0" fontId="10" fillId="0" borderId="37" xfId="0" applyFont="1" applyBorder="1" applyAlignment="1">
      <alignment horizontal="center" vertical="center" justifyLastLine="1"/>
    </xf>
    <xf numFmtId="0" fontId="11" fillId="3" borderId="0" xfId="0" applyFont="1" applyFill="1"/>
    <xf numFmtId="0" fontId="0" fillId="2" borderId="3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8" fillId="0" borderId="58" xfId="0" applyFont="1" applyBorder="1" applyAlignment="1">
      <alignment vertical="center"/>
    </xf>
    <xf numFmtId="0" fontId="0" fillId="0" borderId="62" xfId="0" applyBorder="1" applyAlignment="1">
      <alignment vertical="center"/>
    </xf>
    <xf numFmtId="0" fontId="18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0" fillId="0" borderId="10" xfId="0" applyBorder="1"/>
    <xf numFmtId="0" fontId="0" fillId="5" borderId="6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1" fontId="0" fillId="5" borderId="62" xfId="0" applyNumberFormat="1" applyFill="1" applyBorder="1" applyAlignment="1">
      <alignment horizontal="center" vertical="center"/>
    </xf>
    <xf numFmtId="1" fontId="0" fillId="5" borderId="30" xfId="0" applyNumberFormat="1" applyFill="1" applyBorder="1" applyAlignment="1">
      <alignment horizontal="center" vertical="center"/>
    </xf>
    <xf numFmtId="0" fontId="0" fillId="0" borderId="48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18" fillId="5" borderId="62" xfId="0" applyFont="1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1" fontId="18" fillId="5" borderId="65" xfId="0" applyNumberFormat="1" applyFont="1" applyFill="1" applyBorder="1" applyAlignment="1">
      <alignment horizontal="center" vertical="center"/>
    </xf>
    <xf numFmtId="1" fontId="18" fillId="5" borderId="14" xfId="0" applyNumberFormat="1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/>
    </xf>
    <xf numFmtId="0" fontId="22" fillId="0" borderId="0" xfId="0" applyFont="1"/>
    <xf numFmtId="0" fontId="0" fillId="0" borderId="54" xfId="0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65" xfId="0" applyFont="1" applyBorder="1" applyAlignment="1">
      <alignment horizontal="center" vertical="center" justifyLastLine="1"/>
    </xf>
    <xf numFmtId="0" fontId="10" fillId="0" borderId="14" xfId="0" applyFont="1" applyBorder="1" applyAlignment="1">
      <alignment horizontal="center" vertical="center" justifyLastLine="1"/>
    </xf>
    <xf numFmtId="0" fontId="10" fillId="0" borderId="3" xfId="0" applyFont="1" applyBorder="1" applyAlignment="1">
      <alignment horizontal="center" vertical="center" justifyLastLine="1"/>
    </xf>
    <xf numFmtId="0" fontId="0" fillId="0" borderId="3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58" xfId="0" applyFont="1" applyBorder="1" applyAlignment="1">
      <alignment horizontal="center" vertical="center" justifyLastLine="1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justifyLastLine="1"/>
    </xf>
    <xf numFmtId="0" fontId="10" fillId="0" borderId="18" xfId="0" applyFont="1" applyBorder="1" applyAlignment="1">
      <alignment horizontal="center" vertical="center" justifyLastLine="1"/>
    </xf>
    <xf numFmtId="0" fontId="10" fillId="0" borderId="4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5" borderId="23" xfId="0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vertical="center" wrapText="1"/>
    </xf>
    <xf numFmtId="0" fontId="10" fillId="0" borderId="59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1" fontId="18" fillId="5" borderId="3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4" fillId="0" borderId="15" xfId="0" applyFont="1" applyBorder="1" applyAlignment="1">
      <alignment horizontal="left" vertical="center" wrapText="1"/>
    </xf>
    <xf numFmtId="0" fontId="0" fillId="0" borderId="50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1" xfId="0" applyFont="1" applyBorder="1" applyAlignment="1">
      <alignment horizontal="distributed" vertical="center" justifyLastLine="1"/>
    </xf>
    <xf numFmtId="0" fontId="10" fillId="0" borderId="45" xfId="0" applyFont="1" applyBorder="1" applyAlignment="1">
      <alignment horizontal="distributed" vertical="center" justifyLastLine="1"/>
    </xf>
    <xf numFmtId="0" fontId="10" fillId="0" borderId="15" xfId="0" applyFont="1" applyBorder="1" applyAlignment="1">
      <alignment horizontal="distributed" vertical="center" justifyLastLine="1"/>
    </xf>
    <xf numFmtId="49" fontId="10" fillId="0" borderId="15" xfId="0" applyNumberFormat="1" applyFont="1" applyBorder="1" applyAlignment="1">
      <alignment horizontal="center" vertical="center" wrapText="1" justifyLastLine="1" shrinkToFit="1"/>
    </xf>
    <xf numFmtId="49" fontId="10" fillId="0" borderId="50" xfId="0" applyNumberFormat="1" applyFont="1" applyBorder="1" applyAlignment="1">
      <alignment horizontal="center" vertical="center" wrapText="1" justifyLastLine="1" shrinkToFit="1"/>
    </xf>
    <xf numFmtId="49" fontId="10" fillId="0" borderId="45" xfId="0" applyNumberFormat="1" applyFont="1" applyBorder="1" applyAlignment="1">
      <alignment horizontal="center" vertical="center" wrapText="1" justifyLastLine="1" shrinkToFit="1"/>
    </xf>
    <xf numFmtId="0" fontId="10" fillId="0" borderId="16" xfId="0" applyFont="1" applyBorder="1" applyAlignment="1">
      <alignment horizontal="distributed" vertical="center" justifyLastLine="1"/>
    </xf>
    <xf numFmtId="0" fontId="10" fillId="0" borderId="44" xfId="0" applyFont="1" applyBorder="1" applyAlignment="1">
      <alignment horizontal="distributed" vertical="center" justifyLastLine="1"/>
    </xf>
    <xf numFmtId="0" fontId="0" fillId="0" borderId="41" xfId="0" applyBorder="1" applyAlignment="1">
      <alignment horizontal="center" vertical="center" wrapText="1" justifyLastLine="1" shrinkToFit="1"/>
    </xf>
    <xf numFmtId="0" fontId="0" fillId="0" borderId="42" xfId="0" applyBorder="1" applyAlignment="1">
      <alignment horizontal="center" vertical="center" wrapText="1" justifyLastLine="1" shrinkToFit="1"/>
    </xf>
    <xf numFmtId="0" fontId="0" fillId="0" borderId="40" xfId="0" applyBorder="1" applyAlignment="1">
      <alignment horizontal="center" vertical="center" wrapText="1" justifyLastLine="1" shrinkToFit="1"/>
    </xf>
    <xf numFmtId="0" fontId="10" fillId="0" borderId="41" xfId="0" applyFont="1" applyBorder="1" applyAlignment="1">
      <alignment horizontal="distributed" vertical="center" justifyLastLine="1"/>
    </xf>
    <xf numFmtId="0" fontId="10" fillId="0" borderId="40" xfId="0" applyFont="1" applyBorder="1" applyAlignment="1">
      <alignment horizontal="distributed" vertical="center" justifyLastLine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39" xfId="0" applyFont="1" applyBorder="1" applyAlignment="1">
      <alignment horizontal="distributed" vertical="center" justifyLastLine="1"/>
    </xf>
    <xf numFmtId="0" fontId="10" fillId="0" borderId="42" xfId="0" applyFont="1" applyBorder="1" applyAlignment="1">
      <alignment horizontal="distributed" vertical="center" justifyLastLine="1"/>
    </xf>
    <xf numFmtId="0" fontId="10" fillId="0" borderId="50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0" fontId="0" fillId="5" borderId="14" xfId="0" applyFill="1" applyBorder="1" applyAlignment="1">
      <alignment horizontal="right" vertical="center"/>
    </xf>
    <xf numFmtId="0" fontId="0" fillId="5" borderId="51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18" fillId="0" borderId="5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7" fillId="0" borderId="68" xfId="0" applyFont="1" applyBorder="1" applyAlignment="1">
      <alignment horizontal="center" vertical="center" textRotation="255"/>
    </xf>
    <xf numFmtId="0" fontId="17" fillId="0" borderId="66" xfId="0" applyFont="1" applyBorder="1" applyAlignment="1">
      <alignment horizontal="center" vertical="center" textRotation="255"/>
    </xf>
    <xf numFmtId="0" fontId="17" fillId="0" borderId="67" xfId="0" applyFont="1" applyBorder="1" applyAlignment="1">
      <alignment horizontal="center" vertical="center" textRotation="255"/>
    </xf>
    <xf numFmtId="1" fontId="0" fillId="5" borderId="14" xfId="0" applyNumberForma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3" fontId="18" fillId="0" borderId="14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0" fontId="0" fillId="5" borderId="14" xfId="0" applyFill="1" applyBorder="1" applyAlignment="1">
      <alignment horizontal="center" vertical="center" wrapText="1"/>
    </xf>
    <xf numFmtId="0" fontId="18" fillId="5" borderId="58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textRotation="255"/>
    </xf>
    <xf numFmtId="0" fontId="18" fillId="0" borderId="60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51" xfId="0" applyFont="1" applyBorder="1" applyAlignment="1">
      <alignment horizontal="distributed" vertical="center" justifyLastLine="1"/>
    </xf>
    <xf numFmtId="0" fontId="6" fillId="0" borderId="45" xfId="0" applyFont="1" applyBorder="1" applyAlignment="1">
      <alignment horizontal="distributed" vertical="center" justifyLastLine="1"/>
    </xf>
    <xf numFmtId="0" fontId="2" fillId="0" borderId="4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justifyLastLine="1"/>
    </xf>
    <xf numFmtId="0" fontId="6" fillId="0" borderId="16" xfId="0" applyFont="1" applyBorder="1" applyAlignment="1">
      <alignment horizontal="distributed" vertical="center" justifyLastLine="1"/>
    </xf>
    <xf numFmtId="0" fontId="6" fillId="0" borderId="4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 shrinkToFit="1"/>
    </xf>
    <xf numFmtId="0" fontId="6" fillId="0" borderId="50" xfId="0" applyFont="1" applyBorder="1" applyAlignment="1">
      <alignment horizontal="distributed" vertical="center" justifyLastLine="1" shrinkToFit="1"/>
    </xf>
    <xf numFmtId="0" fontId="6" fillId="0" borderId="45" xfId="0" applyFont="1" applyBorder="1" applyAlignment="1">
      <alignment horizontal="distributed" vertical="center" justifyLastLine="1" shrinkToFit="1"/>
    </xf>
    <xf numFmtId="49" fontId="6" fillId="0" borderId="15" xfId="0" applyNumberFormat="1" applyFont="1" applyBorder="1" applyAlignment="1">
      <alignment horizontal="distributed" vertical="center" wrapText="1" justifyLastLine="1" shrinkToFit="1"/>
    </xf>
    <xf numFmtId="49" fontId="6" fillId="0" borderId="45" xfId="0" applyNumberFormat="1" applyFont="1" applyBorder="1" applyAlignment="1">
      <alignment horizontal="distributed" vertical="center" wrapText="1" justifyLastLine="1" shrinkToFit="1"/>
    </xf>
    <xf numFmtId="49" fontId="6" fillId="0" borderId="15" xfId="0" applyNumberFormat="1" applyFont="1" applyBorder="1" applyAlignment="1">
      <alignment horizontal="distributed" vertical="center" justifyLastLine="1" shrinkToFit="1"/>
    </xf>
    <xf numFmtId="49" fontId="6" fillId="0" borderId="45" xfId="0" applyNumberFormat="1" applyFont="1" applyBorder="1" applyAlignment="1">
      <alignment horizontal="distributed" vertical="center" justifyLastLine="1" shrinkToFit="1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0" fillId="0" borderId="5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85724</xdr:colOff>
      <xdr:row>5</xdr:row>
      <xdr:rowOff>47625</xdr:rowOff>
    </xdr:from>
    <xdr:to>
      <xdr:col>19</xdr:col>
      <xdr:colOff>190500</xdr:colOff>
      <xdr:row>13</xdr:row>
      <xdr:rowOff>9525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800974" y="1181100"/>
          <a:ext cx="6115051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5</xdr:row>
      <xdr:rowOff>47625</xdr:rowOff>
    </xdr:from>
    <xdr:to>
      <xdr:col>19</xdr:col>
      <xdr:colOff>180976</xdr:colOff>
      <xdr:row>13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791450" y="1181100"/>
          <a:ext cx="6115051" cy="18097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>
              <a:solidFill>
                <a:srgbClr val="C00000"/>
              </a:solidFill>
            </a:rPr>
            <a:t>★★　</a:t>
          </a:r>
          <a:r>
            <a:rPr kumimoji="1" lang="ja-JP" altLang="en-US" sz="1200" b="1">
              <a:solidFill>
                <a:srgbClr val="C00000"/>
              </a:solidFill>
            </a:rPr>
            <a:t>記入上の注意事項</a:t>
          </a:r>
          <a:r>
            <a:rPr kumimoji="1" lang="ja-JP" altLang="en-US" sz="1200">
              <a:solidFill>
                <a:srgbClr val="C00000"/>
              </a:solidFill>
            </a:rPr>
            <a:t>　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★★</a:t>
          </a:r>
          <a:endParaRPr kumimoji="1" lang="en-US" altLang="ja-JP" sz="1100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kumimoji="1" lang="en-US" altLang="ja-JP" sz="1200">
            <a:solidFill>
              <a:srgbClr val="C00000"/>
            </a:solidFill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200"/>
            <a:t>選手名は，「○○　△△」のように，姓と名の間に全角の空白を１つ挿入する</a:t>
          </a:r>
          <a:endParaRPr kumimoji="1" lang="en-US" altLang="ja-JP" sz="1200"/>
        </a:p>
        <a:p>
          <a:r>
            <a:rPr kumimoji="1" lang="ja-JP" altLang="en-US" sz="1200"/>
            <a:t>・学年は，数字だけにする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・団体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／シングルス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／ダブルス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(D)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の参加欄には，○か１を入れる</a:t>
          </a:r>
          <a:endParaRPr lang="ja-JP" altLang="ja-JP" sz="1200">
            <a:effectLst/>
          </a:endParaRPr>
        </a:p>
        <a:p>
          <a:r>
            <a:rPr kumimoji="1" lang="ja-JP" altLang="en-US" sz="1200"/>
            <a:t>・出身校は「○○高校」とする（△△県立等は不要．”高等学校”としない</a:t>
          </a:r>
          <a:r>
            <a:rPr kumimoji="1" lang="ja-JP" altLang="en-US" sz="1100"/>
            <a:t>）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登録選手を記入する際には、</a:t>
          </a:r>
          <a:r>
            <a:rPr kumimoji="1" lang="ja-JP" altLang="en-US" sz="1100" b="1">
              <a:solidFill>
                <a:srgbClr val="0000FF"/>
              </a:solidFill>
            </a:rPr>
            <a:t>高学年から順に記入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r>
            <a:rPr kumimoji="1" lang="en-US" altLang="ja-JP" sz="1100"/>
            <a:t>《</a:t>
          </a:r>
          <a:r>
            <a:rPr kumimoji="1" lang="ja-JP" altLang="en-US" sz="1100"/>
            <a:t>個人情報の取扱について</a:t>
          </a:r>
          <a:r>
            <a:rPr kumimoji="1" lang="en-US" altLang="ja-JP" sz="1100"/>
            <a:t>》</a:t>
          </a:r>
          <a:r>
            <a:rPr kumimoji="1" lang="ja-JP" altLang="en-US" sz="1100"/>
            <a:t>　申込書に記載された個人情報は、今大会運営のためだけに利用します。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20</xdr:row>
      <xdr:rowOff>161925</xdr:rowOff>
    </xdr:from>
    <xdr:to>
      <xdr:col>17</xdr:col>
      <xdr:colOff>219076</xdr:colOff>
      <xdr:row>24</xdr:row>
      <xdr:rowOff>85725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604839" y="5886450"/>
          <a:ext cx="5219700" cy="571500"/>
          <a:chOff x="8324851" y="5372100"/>
          <a:chExt cx="5591175" cy="609600"/>
        </a:xfrm>
      </xdr:grpSpPr>
      <xdr:sp macro="" textlink="">
        <xdr:nvSpPr>
          <xdr:cNvPr id="3" name="角丸四角形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8324851" y="5372100"/>
            <a:ext cx="5591175" cy="609600"/>
          </a:xfrm>
          <a:prstGeom prst="roundRect">
            <a:avLst/>
          </a:prstGeom>
          <a:solidFill>
            <a:schemeClr val="accent3">
              <a:lumMod val="20000"/>
              <a:lumOff val="80000"/>
            </a:schemeClr>
          </a:solidFill>
          <a:ln>
            <a:solidFill>
              <a:schemeClr val="accent3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8324851" y="5430523"/>
            <a:ext cx="5591174" cy="4927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振込先は参加申込要項の最後を見て、各地区学生連盟の口座に振り込むこと。</a:t>
            </a:r>
            <a:endParaRPr lang="en-US" altLang="ja-JP" sz="1100" b="1" i="0" u="none" strike="noStrike">
              <a:solidFill>
                <a:srgbClr val="0000FF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その際、支払人は大学名とする。（例：○○大学 </a:t>
            </a:r>
            <a:r>
              <a:rPr lang="en-US" altLang="ja-JP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or ○○</a:t>
            </a:r>
            <a:r>
              <a:rPr lang="ja-JP" altLang="en-US" sz="1100" b="1" i="0" u="none" strike="noStrike">
                <a:solidFill>
                  <a:srgbClr val="0000FF"/>
                </a:solidFill>
                <a:effectLst/>
                <a:latin typeface="+mn-lt"/>
                <a:ea typeface="+mn-ea"/>
                <a:cs typeface="+mn-cs"/>
              </a:rPr>
              <a:t>大学△△）　　（△は申込責任者名）</a:t>
            </a:r>
            <a:r>
              <a:rPr lang="ja-JP" altLang="en-US" sz="1200">
                <a:solidFill>
                  <a:srgbClr val="0000FF"/>
                </a:solidFill>
              </a:rPr>
              <a:t> </a:t>
            </a:r>
            <a:endParaRPr lang="en-US" altLang="ja-JP" sz="1200">
              <a:solidFill>
                <a:srgbClr val="0000FF"/>
              </a:solidFill>
            </a:endParaRPr>
          </a:p>
          <a:p>
            <a:pPr algn="l"/>
            <a:r>
              <a:rPr lang="ja-JP" altLang="en-US"/>
              <a:t> </a:t>
            </a:r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7"/>
  <sheetViews>
    <sheetView tabSelected="1" topLeftCell="A3" workbookViewId="0">
      <selection activeCell="B20" sqref="B20:D20"/>
    </sheetView>
  </sheetViews>
  <sheetFormatPr defaultRowHeight="12.75" x14ac:dyDescent="0.25"/>
  <cols>
    <col min="2" max="2" width="14.1328125" customWidth="1"/>
    <col min="3" max="3" width="4.59765625" customWidth="1"/>
    <col min="4" max="4" width="109.265625" customWidth="1"/>
  </cols>
  <sheetData>
    <row r="2" spans="1:5" ht="20.100000000000001" customHeight="1" x14ac:dyDescent="0.25">
      <c r="A2" s="2"/>
      <c r="B2" s="92" t="s">
        <v>86</v>
      </c>
      <c r="C2" s="2"/>
      <c r="D2" s="2"/>
      <c r="E2" s="2"/>
    </row>
    <row r="3" spans="1:5" ht="30" customHeight="1" x14ac:dyDescent="0.25">
      <c r="A3" s="2"/>
      <c r="B3" s="117" t="s">
        <v>43</v>
      </c>
      <c r="C3" s="117"/>
      <c r="D3" s="117"/>
      <c r="E3" s="2"/>
    </row>
    <row r="4" spans="1:5" ht="20.100000000000001" customHeight="1" x14ac:dyDescent="0.25">
      <c r="A4" s="2"/>
      <c r="B4" s="92"/>
      <c r="C4" s="2"/>
      <c r="D4" s="58" t="s">
        <v>84</v>
      </c>
      <c r="E4" s="2"/>
    </row>
    <row r="5" spans="1:5" s="2" customFormat="1" ht="20.100000000000001" customHeight="1" x14ac:dyDescent="0.25">
      <c r="B5" s="59" t="s">
        <v>28</v>
      </c>
      <c r="C5" s="59"/>
      <c r="D5" s="59" t="s">
        <v>29</v>
      </c>
    </row>
    <row r="6" spans="1:5" s="2" customFormat="1" ht="24.95" customHeight="1" x14ac:dyDescent="0.25">
      <c r="B6" s="118" t="s">
        <v>42</v>
      </c>
      <c r="C6" s="59">
        <v>1</v>
      </c>
      <c r="D6" s="60" t="s">
        <v>30</v>
      </c>
    </row>
    <row r="7" spans="1:5" s="2" customFormat="1" ht="24.95" customHeight="1" x14ac:dyDescent="0.25">
      <c r="B7" s="119"/>
      <c r="C7" s="59">
        <v>2</v>
      </c>
      <c r="D7" s="61" t="s">
        <v>31</v>
      </c>
    </row>
    <row r="8" spans="1:5" s="2" customFormat="1" ht="24.95" customHeight="1" x14ac:dyDescent="0.25">
      <c r="B8" s="119"/>
      <c r="C8" s="59">
        <v>3</v>
      </c>
      <c r="D8" s="60" t="s">
        <v>32</v>
      </c>
    </row>
    <row r="9" spans="1:5" s="2" customFormat="1" ht="24.95" customHeight="1" x14ac:dyDescent="0.25">
      <c r="B9" s="119"/>
      <c r="C9" s="59">
        <v>4</v>
      </c>
      <c r="D9" s="60" t="s">
        <v>110</v>
      </c>
    </row>
    <row r="10" spans="1:5" s="2" customFormat="1" ht="24.95" customHeight="1" x14ac:dyDescent="0.25">
      <c r="B10" s="119"/>
      <c r="C10" s="59">
        <v>5</v>
      </c>
      <c r="D10" s="60" t="s">
        <v>111</v>
      </c>
    </row>
    <row r="11" spans="1:5" s="2" customFormat="1" ht="24.95" customHeight="1" x14ac:dyDescent="0.25">
      <c r="B11" s="118" t="s">
        <v>33</v>
      </c>
      <c r="C11" s="59">
        <v>1</v>
      </c>
      <c r="D11" s="60" t="s">
        <v>80</v>
      </c>
    </row>
    <row r="12" spans="1:5" s="2" customFormat="1" ht="24.95" customHeight="1" x14ac:dyDescent="0.25">
      <c r="B12" s="118"/>
      <c r="C12" s="59">
        <v>2</v>
      </c>
      <c r="D12" s="60" t="s">
        <v>34</v>
      </c>
    </row>
    <row r="13" spans="1:5" s="2" customFormat="1" ht="24.95" customHeight="1" x14ac:dyDescent="0.25">
      <c r="B13" s="118"/>
      <c r="C13" s="59">
        <v>3</v>
      </c>
      <c r="D13" s="60" t="s">
        <v>35</v>
      </c>
    </row>
    <row r="14" spans="1:5" s="2" customFormat="1" ht="24.95" customHeight="1" x14ac:dyDescent="0.25">
      <c r="B14" s="118"/>
      <c r="C14" s="59">
        <v>4</v>
      </c>
      <c r="D14" s="60" t="s">
        <v>81</v>
      </c>
    </row>
    <row r="15" spans="1:5" s="2" customFormat="1" ht="24.95" customHeight="1" x14ac:dyDescent="0.25">
      <c r="B15" s="119" t="s">
        <v>36</v>
      </c>
      <c r="C15" s="59">
        <v>1</v>
      </c>
      <c r="D15" s="60" t="s">
        <v>37</v>
      </c>
    </row>
    <row r="16" spans="1:5" s="2" customFormat="1" ht="24.95" customHeight="1" x14ac:dyDescent="0.25">
      <c r="B16" s="119"/>
      <c r="C16" s="59">
        <v>2</v>
      </c>
      <c r="D16" s="60" t="s">
        <v>82</v>
      </c>
    </row>
    <row r="17" spans="2:4" s="2" customFormat="1" x14ac:dyDescent="0.25"/>
    <row r="18" spans="2:4" s="2" customFormat="1" x14ac:dyDescent="0.25"/>
    <row r="19" spans="2:4" s="2" customFormat="1" ht="20.100000000000001" customHeight="1" x14ac:dyDescent="0.25">
      <c r="B19" s="92" t="s">
        <v>85</v>
      </c>
    </row>
    <row r="20" spans="2:4" s="2" customFormat="1" ht="51.6" customHeight="1" x14ac:dyDescent="0.25">
      <c r="B20" s="120" t="s">
        <v>118</v>
      </c>
      <c r="C20" s="121"/>
      <c r="D20" s="122"/>
    </row>
    <row r="21" spans="2:4" s="2" customFormat="1" ht="20.100000000000001" customHeight="1" x14ac:dyDescent="0.25"/>
    <row r="22" spans="2:4" s="2" customFormat="1" ht="18.75" x14ac:dyDescent="0.25">
      <c r="B22" s="90" t="s">
        <v>38</v>
      </c>
      <c r="C22" s="91"/>
      <c r="D22" s="90" t="s">
        <v>83</v>
      </c>
    </row>
    <row r="23" spans="2:4" s="2" customFormat="1" x14ac:dyDescent="0.25"/>
    <row r="24" spans="2:4" s="2" customFormat="1" x14ac:dyDescent="0.25"/>
    <row r="25" spans="2:4" s="2" customFormat="1" x14ac:dyDescent="0.25"/>
    <row r="26" spans="2:4" s="2" customFormat="1" x14ac:dyDescent="0.25"/>
    <row r="27" spans="2:4" s="2" customFormat="1" x14ac:dyDescent="0.25"/>
  </sheetData>
  <mergeCells count="5">
    <mergeCell ref="B3:D3"/>
    <mergeCell ref="B6:B10"/>
    <mergeCell ref="B11:B14"/>
    <mergeCell ref="B15:B16"/>
    <mergeCell ref="B20:D20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E33"/>
  <sheetViews>
    <sheetView zoomScaleNormal="100" workbookViewId="0">
      <selection activeCell="I3" sqref="I3:J3"/>
    </sheetView>
  </sheetViews>
  <sheetFormatPr defaultRowHeight="12.75" x14ac:dyDescent="0.25"/>
  <cols>
    <col min="1" max="4" width="4.59765625" customWidth="1"/>
    <col min="5" max="5" width="30.59765625" customWidth="1"/>
    <col min="6" max="6" width="5.59765625" customWidth="1"/>
    <col min="7" max="9" width="4.59765625" customWidth="1"/>
    <col min="10" max="10" width="32.59765625" customWidth="1"/>
    <col min="11" max="11" width="17.59765625" customWidth="1"/>
    <col min="12" max="12" width="1.86328125" customWidth="1"/>
    <col min="13" max="14" width="4.59765625" customWidth="1"/>
    <col min="15" max="15" width="30.59765625" customWidth="1"/>
    <col min="16" max="16" width="5.59765625" customWidth="1"/>
    <col min="17" max="19" width="4.59765625" customWidth="1"/>
    <col min="20" max="20" width="32.59765625" customWidth="1"/>
    <col min="21" max="21" width="17.59765625" customWidth="1"/>
    <col min="22" max="22" width="1.86328125" customWidth="1"/>
    <col min="23" max="24" width="4.59765625" customWidth="1"/>
    <col min="25" max="25" width="30.59765625" customWidth="1"/>
    <col min="26" max="26" width="5.59765625" customWidth="1"/>
    <col min="27" max="29" width="4.59765625" customWidth="1"/>
    <col min="30" max="30" width="32.59765625" customWidth="1"/>
    <col min="31" max="31" width="17.59765625" customWidth="1"/>
  </cols>
  <sheetData>
    <row r="1" spans="2:30" ht="16.149999999999999" x14ac:dyDescent="0.25">
      <c r="C1" s="153" t="s">
        <v>112</v>
      </c>
      <c r="D1" s="153"/>
      <c r="E1" s="153"/>
      <c r="F1" s="153"/>
      <c r="G1" s="153"/>
      <c r="H1" s="153"/>
      <c r="I1" s="153"/>
      <c r="J1" s="153"/>
    </row>
    <row r="2" spans="2:30" ht="16.5" thickBot="1" x14ac:dyDescent="0.35">
      <c r="C2" s="1"/>
    </row>
    <row r="3" spans="2:30" ht="20.100000000000001" customHeight="1" x14ac:dyDescent="0.25">
      <c r="B3" s="154" t="s">
        <v>0</v>
      </c>
      <c r="C3" s="139"/>
      <c r="D3" s="158" t="s">
        <v>115</v>
      </c>
      <c r="E3" s="159"/>
      <c r="F3" s="138" t="s">
        <v>1</v>
      </c>
      <c r="G3" s="139"/>
      <c r="H3" s="140"/>
      <c r="I3" s="138" t="s">
        <v>117</v>
      </c>
      <c r="J3" s="152"/>
    </row>
    <row r="4" spans="2:30" s="2" customFormat="1" ht="15" customHeight="1" x14ac:dyDescent="0.25">
      <c r="B4" s="155" t="s">
        <v>98</v>
      </c>
      <c r="C4" s="142"/>
      <c r="D4" s="65" t="s">
        <v>3</v>
      </c>
      <c r="E4" s="80"/>
      <c r="F4" s="141" t="s">
        <v>39</v>
      </c>
      <c r="G4" s="142"/>
      <c r="H4" s="143"/>
      <c r="I4" s="65" t="s">
        <v>3</v>
      </c>
      <c r="J4" s="106"/>
    </row>
    <row r="5" spans="2:30" s="2" customFormat="1" ht="20.100000000000001" customHeight="1" x14ac:dyDescent="0.25">
      <c r="B5" s="156"/>
      <c r="C5" s="145"/>
      <c r="D5" s="150"/>
      <c r="E5" s="160"/>
      <c r="F5" s="144"/>
      <c r="G5" s="145"/>
      <c r="H5" s="146"/>
      <c r="I5" s="150" t="s">
        <v>115</v>
      </c>
      <c r="J5" s="151"/>
    </row>
    <row r="6" spans="2:30" s="2" customFormat="1" ht="20.100000000000001" customHeight="1" x14ac:dyDescent="0.25">
      <c r="B6" s="156"/>
      <c r="C6" s="145"/>
      <c r="D6" s="144"/>
      <c r="E6" s="146"/>
      <c r="F6" s="144"/>
      <c r="G6" s="145"/>
      <c r="H6" s="146"/>
      <c r="I6" s="57" t="s">
        <v>40</v>
      </c>
      <c r="J6" s="107"/>
    </row>
    <row r="7" spans="2:30" s="3" customFormat="1" ht="20.100000000000001" customHeight="1" thickBot="1" x14ac:dyDescent="0.3">
      <c r="B7" s="157"/>
      <c r="C7" s="148"/>
      <c r="D7" s="89" t="s">
        <v>79</v>
      </c>
      <c r="E7" s="81"/>
      <c r="F7" s="147"/>
      <c r="G7" s="148"/>
      <c r="H7" s="149"/>
      <c r="I7" s="115" t="s">
        <v>99</v>
      </c>
      <c r="J7" s="108"/>
    </row>
    <row r="8" spans="2:30" s="3" customFormat="1" ht="15" customHeight="1" x14ac:dyDescent="0.25">
      <c r="C8" s="56"/>
      <c r="D8" s="56"/>
      <c r="F8" s="56"/>
      <c r="G8" s="56"/>
      <c r="H8" s="56"/>
      <c r="I8" s="62"/>
      <c r="J8" s="62"/>
    </row>
    <row r="9" spans="2:30" s="3" customFormat="1" ht="20.100000000000001" customHeight="1" thickBot="1" x14ac:dyDescent="0.3">
      <c r="C9" s="56"/>
      <c r="D9" s="56"/>
      <c r="E9"/>
      <c r="F9" s="58" t="s">
        <v>44</v>
      </c>
      <c r="G9" s="56"/>
      <c r="H9" s="56"/>
      <c r="I9" s="62"/>
      <c r="J9" s="62"/>
    </row>
    <row r="10" spans="2:30" s="3" customFormat="1" ht="20.100000000000001" customHeight="1" x14ac:dyDescent="0.25">
      <c r="C10" s="56"/>
      <c r="D10" s="56" t="s">
        <v>41</v>
      </c>
      <c r="E10" s="74" t="s">
        <v>92</v>
      </c>
      <c r="F10" s="78" t="str">
        <f>IF(COUNTA(G19:G33)+COUNTA(Q19:Q33)+COUNTA(AA19:AA33)&gt;0,"有","無")</f>
        <v>無</v>
      </c>
      <c r="G10" s="56"/>
      <c r="H10" s="56"/>
      <c r="I10" s="62"/>
      <c r="J10" s="62"/>
    </row>
    <row r="11" spans="2:30" s="3" customFormat="1" ht="20.100000000000001" customHeight="1" x14ac:dyDescent="0.25">
      <c r="C11" s="56"/>
      <c r="D11" s="56"/>
      <c r="E11" s="109" t="s">
        <v>93</v>
      </c>
      <c r="F11" s="79">
        <f>COUNTA(H19:H33)+COUNTA(R19:R33)+COUNTA(AB19:AB33)</f>
        <v>0</v>
      </c>
      <c r="G11" s="56"/>
      <c r="H11" s="56"/>
      <c r="I11" s="62"/>
      <c r="J11" s="62"/>
    </row>
    <row r="12" spans="2:30" s="3" customFormat="1" ht="20.100000000000001" customHeight="1" thickBot="1" x14ac:dyDescent="0.3">
      <c r="C12" s="56"/>
      <c r="D12" s="56"/>
      <c r="E12" s="75" t="s">
        <v>94</v>
      </c>
      <c r="F12" s="66">
        <f>(COUNTA(I19:I33)+COUNTA(S19:S33)+COUNTA(AC19:AC33))/2</f>
        <v>0</v>
      </c>
      <c r="G12" s="56"/>
      <c r="H12" s="56"/>
      <c r="I12" s="62"/>
      <c r="J12" s="62"/>
    </row>
    <row r="14" spans="2:30" ht="19.149999999999999" thickBot="1" x14ac:dyDescent="0.4">
      <c r="C14" s="76" t="s">
        <v>20</v>
      </c>
      <c r="D14" s="77"/>
      <c r="E14" s="4"/>
      <c r="F14" s="4"/>
      <c r="G14" s="4"/>
      <c r="H14" s="4"/>
      <c r="I14" s="4"/>
      <c r="J14" s="4"/>
    </row>
    <row r="15" spans="2:30" ht="20.100000000000001" customHeight="1" x14ac:dyDescent="0.25">
      <c r="C15" s="163" t="s">
        <v>27</v>
      </c>
      <c r="D15" s="137"/>
      <c r="E15" s="133" t="s">
        <v>116</v>
      </c>
      <c r="F15" s="134"/>
      <c r="G15" s="135"/>
      <c r="H15" s="136" t="s">
        <v>5</v>
      </c>
      <c r="I15" s="137"/>
      <c r="J15" s="101" t="s">
        <v>115</v>
      </c>
      <c r="M15" s="163" t="s">
        <v>64</v>
      </c>
      <c r="N15" s="137"/>
      <c r="O15" s="133" t="str">
        <f>E15</f>
        <v>　　</v>
      </c>
      <c r="P15" s="134"/>
      <c r="Q15" s="135"/>
      <c r="R15" s="136" t="s">
        <v>5</v>
      </c>
      <c r="S15" s="137"/>
      <c r="T15" s="101" t="str">
        <f>J15</f>
        <v>　</v>
      </c>
      <c r="W15" s="163" t="s">
        <v>64</v>
      </c>
      <c r="X15" s="137"/>
      <c r="Y15" s="133" t="str">
        <f>E15</f>
        <v>　　</v>
      </c>
      <c r="Z15" s="134"/>
      <c r="AA15" s="135"/>
      <c r="AB15" s="136" t="s">
        <v>5</v>
      </c>
      <c r="AC15" s="164"/>
      <c r="AD15" s="101"/>
    </row>
    <row r="16" spans="2:30" ht="20.100000000000001" customHeight="1" x14ac:dyDescent="0.25">
      <c r="C16" s="125" t="s">
        <v>6</v>
      </c>
      <c r="D16" s="126"/>
      <c r="E16" s="128" t="s">
        <v>116</v>
      </c>
      <c r="F16" s="129"/>
      <c r="G16" s="130"/>
      <c r="H16" s="127" t="s">
        <v>6</v>
      </c>
      <c r="I16" s="126"/>
      <c r="J16" s="102" t="s">
        <v>115</v>
      </c>
      <c r="M16" s="125" t="s">
        <v>6</v>
      </c>
      <c r="N16" s="126"/>
      <c r="O16" s="128" t="str">
        <f>E16</f>
        <v>　　</v>
      </c>
      <c r="P16" s="129"/>
      <c r="Q16" s="130"/>
      <c r="R16" s="127" t="s">
        <v>6</v>
      </c>
      <c r="S16" s="126"/>
      <c r="T16" s="102" t="str">
        <f>J16</f>
        <v>　</v>
      </c>
      <c r="W16" s="125" t="s">
        <v>6</v>
      </c>
      <c r="X16" s="126"/>
      <c r="Y16" s="128" t="str">
        <f>E16</f>
        <v>　　</v>
      </c>
      <c r="Z16" s="129"/>
      <c r="AA16" s="130"/>
      <c r="AB16" s="127" t="s">
        <v>6</v>
      </c>
      <c r="AC16" s="165"/>
      <c r="AD16" s="102"/>
    </row>
    <row r="17" spans="3:31" ht="20.100000000000001" customHeight="1" thickBot="1" x14ac:dyDescent="0.3">
      <c r="C17" s="125" t="s">
        <v>7</v>
      </c>
      <c r="D17" s="126"/>
      <c r="E17" s="128" t="s">
        <v>116</v>
      </c>
      <c r="F17" s="129"/>
      <c r="G17" s="130"/>
      <c r="H17" s="127" t="s">
        <v>8</v>
      </c>
      <c r="I17" s="126"/>
      <c r="J17" s="102" t="s">
        <v>115</v>
      </c>
      <c r="M17" s="125" t="s">
        <v>7</v>
      </c>
      <c r="N17" s="126"/>
      <c r="O17" s="128" t="str">
        <f>E17</f>
        <v>　　</v>
      </c>
      <c r="P17" s="129"/>
      <c r="Q17" s="130"/>
      <c r="R17" s="127" t="s">
        <v>8</v>
      </c>
      <c r="S17" s="126"/>
      <c r="T17" s="102" t="str">
        <f>J17</f>
        <v>　</v>
      </c>
      <c r="W17" s="125" t="s">
        <v>7</v>
      </c>
      <c r="X17" s="126"/>
      <c r="Y17" s="128" t="str">
        <f>E17</f>
        <v>　　</v>
      </c>
      <c r="Z17" s="129"/>
      <c r="AA17" s="130"/>
      <c r="AB17" s="127" t="s">
        <v>8</v>
      </c>
      <c r="AC17" s="165"/>
      <c r="AD17" s="102"/>
    </row>
    <row r="18" spans="3:31" ht="27" customHeight="1" x14ac:dyDescent="0.25">
      <c r="C18" s="100" t="s">
        <v>9</v>
      </c>
      <c r="D18" s="123" t="s">
        <v>10</v>
      </c>
      <c r="E18" s="124"/>
      <c r="F18" s="113" t="s">
        <v>11</v>
      </c>
      <c r="G18" s="114" t="s">
        <v>89</v>
      </c>
      <c r="H18" s="114" t="s">
        <v>90</v>
      </c>
      <c r="I18" s="114" t="s">
        <v>91</v>
      </c>
      <c r="J18" s="103" t="s">
        <v>19</v>
      </c>
      <c r="K18" s="112" t="s">
        <v>13</v>
      </c>
      <c r="M18" s="100" t="s">
        <v>9</v>
      </c>
      <c r="N18" s="161" t="s">
        <v>10</v>
      </c>
      <c r="O18" s="162"/>
      <c r="P18" s="105" t="s">
        <v>11</v>
      </c>
      <c r="Q18" s="94" t="s">
        <v>95</v>
      </c>
      <c r="R18" s="94" t="s">
        <v>96</v>
      </c>
      <c r="S18" s="94" t="s">
        <v>97</v>
      </c>
      <c r="T18" s="103" t="s">
        <v>19</v>
      </c>
      <c r="U18" s="104" t="s">
        <v>13</v>
      </c>
      <c r="W18" s="100" t="s">
        <v>9</v>
      </c>
      <c r="X18" s="161" t="s">
        <v>10</v>
      </c>
      <c r="Y18" s="162"/>
      <c r="Z18" s="105" t="s">
        <v>11</v>
      </c>
      <c r="AA18" s="94" t="s">
        <v>95</v>
      </c>
      <c r="AB18" s="94" t="s">
        <v>96</v>
      </c>
      <c r="AC18" s="94" t="s">
        <v>97</v>
      </c>
      <c r="AD18" s="103" t="s">
        <v>19</v>
      </c>
      <c r="AE18" s="104" t="s">
        <v>13</v>
      </c>
    </row>
    <row r="19" spans="3:31" ht="20.100000000000001" customHeight="1" x14ac:dyDescent="0.25">
      <c r="C19" s="5">
        <v>1</v>
      </c>
      <c r="D19" s="127"/>
      <c r="E19" s="126"/>
      <c r="F19" s="11"/>
      <c r="G19" s="54"/>
      <c r="H19" s="54"/>
      <c r="I19" s="54"/>
      <c r="J19" s="19"/>
      <c r="K19" s="24"/>
      <c r="M19" s="5">
        <v>16</v>
      </c>
      <c r="N19" s="127"/>
      <c r="O19" s="126"/>
      <c r="P19" s="11"/>
      <c r="Q19" s="54"/>
      <c r="R19" s="54"/>
      <c r="S19" s="54"/>
      <c r="T19" s="19"/>
      <c r="U19" s="24"/>
      <c r="W19" s="5">
        <v>31</v>
      </c>
      <c r="X19" s="127"/>
      <c r="Y19" s="126"/>
      <c r="Z19" s="11"/>
      <c r="AA19" s="54"/>
      <c r="AB19" s="54"/>
      <c r="AC19" s="54"/>
      <c r="AD19" s="19"/>
      <c r="AE19" s="24"/>
    </row>
    <row r="20" spans="3:31" ht="20.100000000000001" customHeight="1" x14ac:dyDescent="0.25">
      <c r="C20" s="5">
        <v>2</v>
      </c>
      <c r="D20" s="127"/>
      <c r="E20" s="126"/>
      <c r="F20" s="11"/>
      <c r="G20" s="54"/>
      <c r="H20" s="54"/>
      <c r="I20" s="54"/>
      <c r="J20" s="19"/>
      <c r="K20" s="24"/>
      <c r="M20" s="5">
        <v>17</v>
      </c>
      <c r="N20" s="127"/>
      <c r="O20" s="126"/>
      <c r="P20" s="11"/>
      <c r="Q20" s="54"/>
      <c r="R20" s="54"/>
      <c r="S20" s="54"/>
      <c r="T20" s="19"/>
      <c r="U20" s="24"/>
      <c r="W20" s="5">
        <v>32</v>
      </c>
      <c r="X20" s="127"/>
      <c r="Y20" s="126"/>
      <c r="Z20" s="11"/>
      <c r="AA20" s="54"/>
      <c r="AB20" s="54"/>
      <c r="AC20" s="54"/>
      <c r="AD20" s="19"/>
      <c r="AE20" s="24"/>
    </row>
    <row r="21" spans="3:31" ht="20.100000000000001" customHeight="1" x14ac:dyDescent="0.25">
      <c r="C21" s="5">
        <v>3</v>
      </c>
      <c r="D21" s="127"/>
      <c r="E21" s="126"/>
      <c r="F21" s="11"/>
      <c r="G21" s="54"/>
      <c r="H21" s="54"/>
      <c r="I21" s="54"/>
      <c r="J21" s="19"/>
      <c r="K21" s="24"/>
      <c r="M21" s="5">
        <v>18</v>
      </c>
      <c r="N21" s="127"/>
      <c r="O21" s="126"/>
      <c r="P21" s="11"/>
      <c r="Q21" s="54"/>
      <c r="R21" s="54"/>
      <c r="S21" s="54"/>
      <c r="T21" s="19"/>
      <c r="U21" s="24"/>
      <c r="W21" s="5">
        <v>33</v>
      </c>
      <c r="X21" s="127"/>
      <c r="Y21" s="126"/>
      <c r="Z21" s="11"/>
      <c r="AA21" s="54"/>
      <c r="AB21" s="54"/>
      <c r="AC21" s="54"/>
      <c r="AD21" s="19"/>
      <c r="AE21" s="24"/>
    </row>
    <row r="22" spans="3:31" ht="20.100000000000001" customHeight="1" x14ac:dyDescent="0.25">
      <c r="C22" s="5">
        <v>4</v>
      </c>
      <c r="D22" s="127"/>
      <c r="E22" s="126"/>
      <c r="F22" s="11"/>
      <c r="G22" s="54"/>
      <c r="H22" s="54"/>
      <c r="I22" s="54"/>
      <c r="J22" s="19"/>
      <c r="K22" s="24"/>
      <c r="M22" s="5">
        <v>19</v>
      </c>
      <c r="N22" s="127"/>
      <c r="O22" s="126"/>
      <c r="P22" s="11"/>
      <c r="Q22" s="54"/>
      <c r="R22" s="54"/>
      <c r="S22" s="54"/>
      <c r="T22" s="19"/>
      <c r="U22" s="24"/>
      <c r="W22" s="5">
        <v>34</v>
      </c>
      <c r="X22" s="127"/>
      <c r="Y22" s="126"/>
      <c r="Z22" s="11"/>
      <c r="AA22" s="54"/>
      <c r="AB22" s="54"/>
      <c r="AC22" s="54"/>
      <c r="AD22" s="19"/>
      <c r="AE22" s="24"/>
    </row>
    <row r="23" spans="3:31" ht="20.100000000000001" customHeight="1" x14ac:dyDescent="0.25">
      <c r="C23" s="5">
        <v>5</v>
      </c>
      <c r="D23" s="127"/>
      <c r="E23" s="126"/>
      <c r="F23" s="11"/>
      <c r="G23" s="54"/>
      <c r="H23" s="54"/>
      <c r="I23" s="54"/>
      <c r="J23" s="19"/>
      <c r="K23" s="24"/>
      <c r="M23" s="5">
        <v>20</v>
      </c>
      <c r="N23" s="127"/>
      <c r="O23" s="126"/>
      <c r="P23" s="11"/>
      <c r="Q23" s="54"/>
      <c r="R23" s="54"/>
      <c r="S23" s="54"/>
      <c r="T23" s="19"/>
      <c r="U23" s="24"/>
      <c r="W23" s="5">
        <v>35</v>
      </c>
      <c r="X23" s="127"/>
      <c r="Y23" s="126"/>
      <c r="Z23" s="11"/>
      <c r="AA23" s="54"/>
      <c r="AB23" s="54"/>
      <c r="AC23" s="54"/>
      <c r="AD23" s="19"/>
      <c r="AE23" s="24"/>
    </row>
    <row r="24" spans="3:31" ht="20.100000000000001" customHeight="1" x14ac:dyDescent="0.25">
      <c r="C24" s="5">
        <v>6</v>
      </c>
      <c r="D24" s="127"/>
      <c r="E24" s="126"/>
      <c r="F24" s="11"/>
      <c r="G24" s="54"/>
      <c r="H24" s="54"/>
      <c r="I24" s="54"/>
      <c r="J24" s="19"/>
      <c r="K24" s="24"/>
      <c r="M24" s="5">
        <v>21</v>
      </c>
      <c r="N24" s="127"/>
      <c r="O24" s="126"/>
      <c r="P24" s="11"/>
      <c r="Q24" s="54"/>
      <c r="R24" s="54"/>
      <c r="S24" s="54"/>
      <c r="T24" s="19"/>
      <c r="U24" s="24"/>
      <c r="W24" s="5">
        <v>36</v>
      </c>
      <c r="X24" s="127"/>
      <c r="Y24" s="126"/>
      <c r="Z24" s="11"/>
      <c r="AA24" s="54"/>
      <c r="AB24" s="54"/>
      <c r="AC24" s="54"/>
      <c r="AD24" s="19"/>
      <c r="AE24" s="24"/>
    </row>
    <row r="25" spans="3:31" ht="20.100000000000001" customHeight="1" x14ac:dyDescent="0.25">
      <c r="C25" s="5">
        <v>7</v>
      </c>
      <c r="D25" s="127"/>
      <c r="E25" s="126"/>
      <c r="F25" s="11"/>
      <c r="G25" s="54"/>
      <c r="H25" s="54"/>
      <c r="I25" s="54"/>
      <c r="J25" s="19"/>
      <c r="K25" s="24"/>
      <c r="M25" s="5">
        <v>22</v>
      </c>
      <c r="N25" s="127"/>
      <c r="O25" s="126"/>
      <c r="P25" s="11"/>
      <c r="Q25" s="54"/>
      <c r="R25" s="54"/>
      <c r="S25" s="54"/>
      <c r="T25" s="19"/>
      <c r="U25" s="24"/>
      <c r="W25" s="5">
        <v>37</v>
      </c>
      <c r="X25" s="127"/>
      <c r="Y25" s="126"/>
      <c r="Z25" s="11"/>
      <c r="AA25" s="54"/>
      <c r="AB25" s="54"/>
      <c r="AC25" s="54"/>
      <c r="AD25" s="19"/>
      <c r="AE25" s="24"/>
    </row>
    <row r="26" spans="3:31" ht="20.100000000000001" customHeight="1" x14ac:dyDescent="0.25">
      <c r="C26" s="5">
        <v>8</v>
      </c>
      <c r="D26" s="127"/>
      <c r="E26" s="126"/>
      <c r="F26" s="11"/>
      <c r="G26" s="54"/>
      <c r="H26" s="54"/>
      <c r="I26" s="54"/>
      <c r="J26" s="19"/>
      <c r="K26" s="24"/>
      <c r="M26" s="5">
        <v>23</v>
      </c>
      <c r="N26" s="127"/>
      <c r="O26" s="126"/>
      <c r="P26" s="11"/>
      <c r="Q26" s="54"/>
      <c r="R26" s="54"/>
      <c r="S26" s="54"/>
      <c r="T26" s="19"/>
      <c r="U26" s="24"/>
      <c r="W26" s="5">
        <v>38</v>
      </c>
      <c r="X26" s="127"/>
      <c r="Y26" s="126"/>
      <c r="Z26" s="11"/>
      <c r="AA26" s="54"/>
      <c r="AB26" s="54"/>
      <c r="AC26" s="54"/>
      <c r="AD26" s="19"/>
      <c r="AE26" s="24"/>
    </row>
    <row r="27" spans="3:31" ht="20.100000000000001" customHeight="1" x14ac:dyDescent="0.25">
      <c r="C27" s="5">
        <v>9</v>
      </c>
      <c r="D27" s="127"/>
      <c r="E27" s="126"/>
      <c r="F27" s="11"/>
      <c r="G27" s="54"/>
      <c r="H27" s="54"/>
      <c r="I27" s="54"/>
      <c r="J27" s="19"/>
      <c r="K27" s="24"/>
      <c r="M27" s="5">
        <v>24</v>
      </c>
      <c r="N27" s="127"/>
      <c r="O27" s="126"/>
      <c r="P27" s="11"/>
      <c r="Q27" s="54"/>
      <c r="R27" s="54"/>
      <c r="S27" s="54"/>
      <c r="T27" s="19"/>
      <c r="U27" s="24"/>
      <c r="W27" s="5">
        <v>39</v>
      </c>
      <c r="X27" s="127"/>
      <c r="Y27" s="126"/>
      <c r="Z27" s="11"/>
      <c r="AA27" s="54"/>
      <c r="AB27" s="54"/>
      <c r="AC27" s="54"/>
      <c r="AD27" s="19"/>
      <c r="AE27" s="24"/>
    </row>
    <row r="28" spans="3:31" ht="20.100000000000001" customHeight="1" x14ac:dyDescent="0.25">
      <c r="C28" s="5">
        <v>10</v>
      </c>
      <c r="D28" s="127"/>
      <c r="E28" s="126"/>
      <c r="F28" s="11"/>
      <c r="G28" s="54"/>
      <c r="H28" s="54"/>
      <c r="I28" s="54"/>
      <c r="J28" s="19"/>
      <c r="K28" s="24"/>
      <c r="M28" s="5">
        <v>25</v>
      </c>
      <c r="N28" s="127"/>
      <c r="O28" s="126"/>
      <c r="P28" s="11"/>
      <c r="Q28" s="54"/>
      <c r="R28" s="54"/>
      <c r="S28" s="54"/>
      <c r="T28" s="19"/>
      <c r="U28" s="24"/>
      <c r="W28" s="5">
        <v>40</v>
      </c>
      <c r="X28" s="127"/>
      <c r="Y28" s="126"/>
      <c r="Z28" s="11"/>
      <c r="AA28" s="54"/>
      <c r="AB28" s="54"/>
      <c r="AC28" s="54"/>
      <c r="AD28" s="19"/>
      <c r="AE28" s="24"/>
    </row>
    <row r="29" spans="3:31" ht="20.100000000000001" customHeight="1" x14ac:dyDescent="0.25">
      <c r="C29" s="5">
        <v>11</v>
      </c>
      <c r="D29" s="127"/>
      <c r="E29" s="126"/>
      <c r="F29" s="11"/>
      <c r="G29" s="54"/>
      <c r="H29" s="54"/>
      <c r="I29" s="54"/>
      <c r="J29" s="19"/>
      <c r="K29" s="24"/>
      <c r="M29" s="5">
        <v>26</v>
      </c>
      <c r="N29" s="127"/>
      <c r="O29" s="126"/>
      <c r="P29" s="11"/>
      <c r="Q29" s="54"/>
      <c r="R29" s="54"/>
      <c r="S29" s="54"/>
      <c r="T29" s="19"/>
      <c r="U29" s="24"/>
      <c r="W29" s="5">
        <v>41</v>
      </c>
      <c r="X29" s="127"/>
      <c r="Y29" s="126"/>
      <c r="Z29" s="11"/>
      <c r="AA29" s="54"/>
      <c r="AB29" s="54"/>
      <c r="AC29" s="54"/>
      <c r="AD29" s="19"/>
      <c r="AE29" s="24"/>
    </row>
    <row r="30" spans="3:31" ht="20.100000000000001" customHeight="1" x14ac:dyDescent="0.25">
      <c r="C30" s="5">
        <v>12</v>
      </c>
      <c r="D30" s="127"/>
      <c r="E30" s="126"/>
      <c r="F30" s="11"/>
      <c r="G30" s="54"/>
      <c r="H30" s="54"/>
      <c r="I30" s="54"/>
      <c r="J30" s="19"/>
      <c r="K30" s="24"/>
      <c r="M30" s="5">
        <v>27</v>
      </c>
      <c r="N30" s="127"/>
      <c r="O30" s="126"/>
      <c r="P30" s="11"/>
      <c r="Q30" s="54"/>
      <c r="R30" s="54"/>
      <c r="S30" s="54"/>
      <c r="T30" s="19"/>
      <c r="U30" s="24"/>
      <c r="W30" s="5">
        <v>42</v>
      </c>
      <c r="X30" s="127"/>
      <c r="Y30" s="126"/>
      <c r="Z30" s="11"/>
      <c r="AA30" s="54"/>
      <c r="AB30" s="54"/>
      <c r="AC30" s="54"/>
      <c r="AD30" s="19"/>
      <c r="AE30" s="24"/>
    </row>
    <row r="31" spans="3:31" ht="20.100000000000001" customHeight="1" x14ac:dyDescent="0.25">
      <c r="C31" s="5">
        <v>13</v>
      </c>
      <c r="D31" s="127"/>
      <c r="E31" s="126"/>
      <c r="F31" s="11"/>
      <c r="G31" s="54"/>
      <c r="H31" s="54"/>
      <c r="I31" s="54"/>
      <c r="J31" s="19"/>
      <c r="K31" s="24"/>
      <c r="M31" s="5">
        <v>28</v>
      </c>
      <c r="N31" s="127"/>
      <c r="O31" s="126"/>
      <c r="P31" s="11"/>
      <c r="Q31" s="54"/>
      <c r="R31" s="54"/>
      <c r="S31" s="54"/>
      <c r="T31" s="19"/>
      <c r="U31" s="24"/>
      <c r="W31" s="5">
        <v>43</v>
      </c>
      <c r="X31" s="127"/>
      <c r="Y31" s="126"/>
      <c r="Z31" s="11"/>
      <c r="AA31" s="54"/>
      <c r="AB31" s="54"/>
      <c r="AC31" s="54"/>
      <c r="AD31" s="19"/>
      <c r="AE31" s="24"/>
    </row>
    <row r="32" spans="3:31" ht="20.100000000000001" customHeight="1" x14ac:dyDescent="0.25">
      <c r="C32" s="5">
        <v>14</v>
      </c>
      <c r="D32" s="127"/>
      <c r="E32" s="126"/>
      <c r="F32" s="11"/>
      <c r="G32" s="54"/>
      <c r="H32" s="54"/>
      <c r="I32" s="54"/>
      <c r="J32" s="19"/>
      <c r="K32" s="24"/>
      <c r="M32" s="5">
        <v>29</v>
      </c>
      <c r="N32" s="127"/>
      <c r="O32" s="126"/>
      <c r="P32" s="11"/>
      <c r="Q32" s="54"/>
      <c r="R32" s="54"/>
      <c r="S32" s="54"/>
      <c r="T32" s="19"/>
      <c r="U32" s="24"/>
      <c r="W32" s="5">
        <v>44</v>
      </c>
      <c r="X32" s="127"/>
      <c r="Y32" s="126"/>
      <c r="Z32" s="11"/>
      <c r="AA32" s="54"/>
      <c r="AB32" s="54"/>
      <c r="AC32" s="54"/>
      <c r="AD32" s="19"/>
      <c r="AE32" s="24"/>
    </row>
    <row r="33" spans="2:31" ht="20.100000000000001" customHeight="1" thickBot="1" x14ac:dyDescent="0.3">
      <c r="B33" s="73"/>
      <c r="C33" s="6">
        <v>15</v>
      </c>
      <c r="D33" s="131"/>
      <c r="E33" s="132"/>
      <c r="F33" s="7"/>
      <c r="G33" s="55"/>
      <c r="H33" s="55"/>
      <c r="I33" s="55"/>
      <c r="J33" s="23"/>
      <c r="K33" s="25"/>
      <c r="M33" s="6">
        <v>30</v>
      </c>
      <c r="N33" s="131"/>
      <c r="O33" s="132"/>
      <c r="P33" s="7"/>
      <c r="Q33" s="55"/>
      <c r="R33" s="55"/>
      <c r="S33" s="55"/>
      <c r="T33" s="23"/>
      <c r="U33" s="25"/>
      <c r="W33" s="6">
        <v>45</v>
      </c>
      <c r="X33" s="131"/>
      <c r="Y33" s="132"/>
      <c r="Z33" s="7"/>
      <c r="AA33" s="55"/>
      <c r="AB33" s="55"/>
      <c r="AC33" s="55"/>
      <c r="AD33" s="23"/>
      <c r="AE33" s="25"/>
    </row>
  </sheetData>
  <mergeCells count="85">
    <mergeCell ref="X30:Y30"/>
    <mergeCell ref="X27:Y27"/>
    <mergeCell ref="X28:Y28"/>
    <mergeCell ref="X29:Y29"/>
    <mergeCell ref="X20:Y20"/>
    <mergeCell ref="X21:Y21"/>
    <mergeCell ref="X22:Y22"/>
    <mergeCell ref="X23:Y23"/>
    <mergeCell ref="X24:Y24"/>
    <mergeCell ref="AB15:AC15"/>
    <mergeCell ref="W16:X16"/>
    <mergeCell ref="Y16:AA16"/>
    <mergeCell ref="AB16:AC16"/>
    <mergeCell ref="W17:X17"/>
    <mergeCell ref="Y17:AA17"/>
    <mergeCell ref="AB17:AC17"/>
    <mergeCell ref="X19:Y19"/>
    <mergeCell ref="N33:O33"/>
    <mergeCell ref="W15:X15"/>
    <mergeCell ref="Y15:AA15"/>
    <mergeCell ref="X18:Y18"/>
    <mergeCell ref="N28:O28"/>
    <mergeCell ref="N29:O29"/>
    <mergeCell ref="N30:O30"/>
    <mergeCell ref="N21:O21"/>
    <mergeCell ref="X31:Y31"/>
    <mergeCell ref="X32:Y32"/>
    <mergeCell ref="X33:Y33"/>
    <mergeCell ref="X25:Y25"/>
    <mergeCell ref="X26:Y26"/>
    <mergeCell ref="N31:O31"/>
    <mergeCell ref="N19:O19"/>
    <mergeCell ref="N32:O32"/>
    <mergeCell ref="N23:O23"/>
    <mergeCell ref="N24:O24"/>
    <mergeCell ref="N25:O25"/>
    <mergeCell ref="N26:O26"/>
    <mergeCell ref="N27:O27"/>
    <mergeCell ref="D25:E25"/>
    <mergeCell ref="D26:E26"/>
    <mergeCell ref="R17:S17"/>
    <mergeCell ref="N18:O18"/>
    <mergeCell ref="M15:N15"/>
    <mergeCell ref="O15:Q15"/>
    <mergeCell ref="R15:S15"/>
    <mergeCell ref="M16:N16"/>
    <mergeCell ref="O16:Q16"/>
    <mergeCell ref="R16:S16"/>
    <mergeCell ref="M17:N17"/>
    <mergeCell ref="O17:Q17"/>
    <mergeCell ref="N20:O20"/>
    <mergeCell ref="N22:O22"/>
    <mergeCell ref="H17:I17"/>
    <mergeCell ref="C15:D15"/>
    <mergeCell ref="F3:H3"/>
    <mergeCell ref="F4:H7"/>
    <mergeCell ref="I5:J5"/>
    <mergeCell ref="I3:J3"/>
    <mergeCell ref="C1:J1"/>
    <mergeCell ref="B3:C3"/>
    <mergeCell ref="B4:C7"/>
    <mergeCell ref="D3:E3"/>
    <mergeCell ref="D5:E5"/>
    <mergeCell ref="D6:E6"/>
    <mergeCell ref="C16:D16"/>
    <mergeCell ref="E15:G15"/>
    <mergeCell ref="E16:G16"/>
    <mergeCell ref="H15:I15"/>
    <mergeCell ref="H16:I16"/>
    <mergeCell ref="D27:E27"/>
    <mergeCell ref="D33:E33"/>
    <mergeCell ref="D28:E28"/>
    <mergeCell ref="D29:E29"/>
    <mergeCell ref="D30:E30"/>
    <mergeCell ref="D31:E31"/>
    <mergeCell ref="D32:E32"/>
    <mergeCell ref="D18:E18"/>
    <mergeCell ref="C17:D17"/>
    <mergeCell ref="D22:E22"/>
    <mergeCell ref="D23:E23"/>
    <mergeCell ref="D24:E24"/>
    <mergeCell ref="E17:G17"/>
    <mergeCell ref="D19:E19"/>
    <mergeCell ref="D20:E20"/>
    <mergeCell ref="D21:E21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E33"/>
  <sheetViews>
    <sheetView zoomScaleNormal="100" workbookViewId="0">
      <selection activeCell="J16" sqref="J16"/>
    </sheetView>
  </sheetViews>
  <sheetFormatPr defaultRowHeight="12.75" x14ac:dyDescent="0.25"/>
  <cols>
    <col min="1" max="4" width="4.59765625" customWidth="1"/>
    <col min="5" max="5" width="30.59765625" customWidth="1"/>
    <col min="6" max="6" width="5.59765625" customWidth="1"/>
    <col min="7" max="9" width="4.59765625" customWidth="1"/>
    <col min="10" max="10" width="32.59765625" customWidth="1"/>
    <col min="11" max="11" width="17.59765625" customWidth="1"/>
    <col min="12" max="12" width="1.86328125" customWidth="1"/>
    <col min="13" max="14" width="4.59765625" customWidth="1"/>
    <col min="15" max="15" width="30.59765625" customWidth="1"/>
    <col min="16" max="16" width="5.59765625" customWidth="1"/>
    <col min="17" max="19" width="4.59765625" customWidth="1"/>
    <col min="20" max="20" width="32.59765625" customWidth="1"/>
    <col min="21" max="21" width="17.59765625" customWidth="1"/>
    <col min="22" max="22" width="1.86328125" customWidth="1"/>
    <col min="23" max="24" width="4.59765625" customWidth="1"/>
    <col min="25" max="25" width="30.59765625" customWidth="1"/>
    <col min="26" max="26" width="5.59765625" customWidth="1"/>
    <col min="27" max="29" width="4.59765625" customWidth="1"/>
    <col min="30" max="30" width="32.59765625" customWidth="1"/>
    <col min="31" max="31" width="17.59765625" customWidth="1"/>
  </cols>
  <sheetData>
    <row r="1" spans="2:30" ht="16.149999999999999" x14ac:dyDescent="0.25">
      <c r="C1" s="153" t="s">
        <v>113</v>
      </c>
      <c r="D1" s="153"/>
      <c r="E1" s="153"/>
      <c r="F1" s="153"/>
      <c r="G1" s="153"/>
      <c r="H1" s="153"/>
      <c r="I1" s="153"/>
      <c r="J1" s="153"/>
    </row>
    <row r="2" spans="2:30" ht="16.5" thickBot="1" x14ac:dyDescent="0.35">
      <c r="C2" s="1"/>
    </row>
    <row r="3" spans="2:30" ht="20.100000000000001" customHeight="1" x14ac:dyDescent="0.25">
      <c r="B3" s="154" t="s">
        <v>0</v>
      </c>
      <c r="C3" s="139"/>
      <c r="D3" s="158"/>
      <c r="E3" s="159"/>
      <c r="F3" s="138" t="s">
        <v>1</v>
      </c>
      <c r="G3" s="139"/>
      <c r="H3" s="140"/>
      <c r="I3" s="138"/>
      <c r="J3" s="152"/>
    </row>
    <row r="4" spans="2:30" s="2" customFormat="1" ht="15" customHeight="1" x14ac:dyDescent="0.25">
      <c r="B4" s="155" t="s">
        <v>2</v>
      </c>
      <c r="C4" s="142"/>
      <c r="D4" s="65" t="s">
        <v>3</v>
      </c>
      <c r="E4" s="80"/>
      <c r="F4" s="141" t="s">
        <v>39</v>
      </c>
      <c r="G4" s="142"/>
      <c r="H4" s="143"/>
      <c r="I4" s="65" t="s">
        <v>3</v>
      </c>
      <c r="J4" s="106"/>
    </row>
    <row r="5" spans="2:30" s="2" customFormat="1" ht="20.100000000000001" customHeight="1" x14ac:dyDescent="0.25">
      <c r="B5" s="156"/>
      <c r="C5" s="145"/>
      <c r="D5" s="150"/>
      <c r="E5" s="160"/>
      <c r="F5" s="144"/>
      <c r="G5" s="145"/>
      <c r="H5" s="146"/>
      <c r="I5" s="150"/>
      <c r="J5" s="151"/>
    </row>
    <row r="6" spans="2:30" s="2" customFormat="1" ht="20.100000000000001" customHeight="1" x14ac:dyDescent="0.25">
      <c r="B6" s="156"/>
      <c r="C6" s="145"/>
      <c r="D6" s="144"/>
      <c r="E6" s="146"/>
      <c r="F6" s="144"/>
      <c r="G6" s="145"/>
      <c r="H6" s="146"/>
      <c r="I6" s="57" t="s">
        <v>40</v>
      </c>
      <c r="J6" s="107"/>
    </row>
    <row r="7" spans="2:30" s="3" customFormat="1" ht="20.100000000000001" customHeight="1" thickBot="1" x14ac:dyDescent="0.3">
      <c r="B7" s="157"/>
      <c r="C7" s="148"/>
      <c r="D7" s="89" t="s">
        <v>40</v>
      </c>
      <c r="E7" s="81"/>
      <c r="F7" s="147"/>
      <c r="G7" s="148"/>
      <c r="H7" s="149"/>
      <c r="I7" s="115" t="s">
        <v>99</v>
      </c>
      <c r="J7" s="108"/>
    </row>
    <row r="8" spans="2:30" s="3" customFormat="1" ht="15" customHeight="1" x14ac:dyDescent="0.25">
      <c r="C8" s="56"/>
      <c r="D8" s="56"/>
      <c r="F8" s="56"/>
      <c r="G8" s="56"/>
      <c r="H8" s="56"/>
      <c r="I8" s="62"/>
      <c r="J8" s="62"/>
    </row>
    <row r="9" spans="2:30" s="3" customFormat="1" ht="20.100000000000001" customHeight="1" thickBot="1" x14ac:dyDescent="0.3">
      <c r="C9" s="56"/>
      <c r="D9" s="56"/>
      <c r="E9"/>
      <c r="F9" s="58" t="s">
        <v>44</v>
      </c>
      <c r="G9" s="56"/>
      <c r="H9" s="56"/>
      <c r="I9" s="62"/>
      <c r="J9" s="62"/>
    </row>
    <row r="10" spans="2:30" s="3" customFormat="1" ht="20.100000000000001" customHeight="1" x14ac:dyDescent="0.25">
      <c r="C10" s="56"/>
      <c r="D10" s="56" t="s">
        <v>61</v>
      </c>
      <c r="E10" s="74" t="s">
        <v>92</v>
      </c>
      <c r="F10" s="78" t="str">
        <f>IF(COUNTA(G19:G33)+COUNTA(Q19:Q33)+COUNTA(AA19:AA33)&gt;0,"有","無")</f>
        <v>無</v>
      </c>
      <c r="G10" s="56"/>
      <c r="H10" s="56"/>
      <c r="I10" s="62"/>
      <c r="J10" s="62"/>
    </row>
    <row r="11" spans="2:30" s="3" customFormat="1" ht="20.100000000000001" customHeight="1" x14ac:dyDescent="0.25">
      <c r="C11" s="56"/>
      <c r="D11" s="56"/>
      <c r="E11" s="109" t="s">
        <v>93</v>
      </c>
      <c r="F11" s="79">
        <f>COUNTA(H19:H33)+COUNTA(R19:R33)+COUNTA(AB19:AB33)</f>
        <v>0</v>
      </c>
      <c r="G11" s="56"/>
      <c r="H11" s="56"/>
      <c r="I11" s="62"/>
      <c r="J11" s="62"/>
    </row>
    <row r="12" spans="2:30" s="3" customFormat="1" ht="20.100000000000001" customHeight="1" thickBot="1" x14ac:dyDescent="0.3">
      <c r="C12" s="56"/>
      <c r="D12" s="56"/>
      <c r="E12" s="75" t="s">
        <v>94</v>
      </c>
      <c r="F12" s="66">
        <f>(COUNTA(I19:I33)+COUNTA(S19:S33)+COUNTA(AC19:AC33))/2</f>
        <v>0</v>
      </c>
      <c r="G12" s="56"/>
      <c r="H12" s="56"/>
      <c r="I12" s="62"/>
      <c r="J12" s="62"/>
    </row>
    <row r="14" spans="2:30" ht="19.149999999999999" thickBot="1" x14ac:dyDescent="0.4">
      <c r="C14" s="76" t="s">
        <v>87</v>
      </c>
      <c r="D14" s="77"/>
      <c r="E14" s="4"/>
      <c r="F14" s="4"/>
      <c r="G14" s="4"/>
      <c r="H14" s="4"/>
      <c r="I14" s="4"/>
      <c r="J14" s="4"/>
    </row>
    <row r="15" spans="2:30" ht="20.100000000000001" customHeight="1" x14ac:dyDescent="0.25">
      <c r="C15" s="163" t="s">
        <v>27</v>
      </c>
      <c r="D15" s="137"/>
      <c r="E15" s="133"/>
      <c r="F15" s="134"/>
      <c r="G15" s="135"/>
      <c r="H15" s="136" t="s">
        <v>5</v>
      </c>
      <c r="I15" s="137"/>
      <c r="J15" s="101" t="s">
        <v>115</v>
      </c>
      <c r="M15" s="163" t="s">
        <v>64</v>
      </c>
      <c r="N15" s="137"/>
      <c r="O15" s="133">
        <f>E15</f>
        <v>0</v>
      </c>
      <c r="P15" s="134"/>
      <c r="Q15" s="135"/>
      <c r="R15" s="136" t="s">
        <v>5</v>
      </c>
      <c r="S15" s="137"/>
      <c r="T15" s="101" t="str">
        <f>J15</f>
        <v>　</v>
      </c>
      <c r="W15" s="163" t="s">
        <v>64</v>
      </c>
      <c r="X15" s="137"/>
      <c r="Y15" s="133">
        <f>E15</f>
        <v>0</v>
      </c>
      <c r="Z15" s="134"/>
      <c r="AA15" s="135"/>
      <c r="AB15" s="136" t="s">
        <v>5</v>
      </c>
      <c r="AC15" s="137"/>
      <c r="AD15" s="101" t="str">
        <f>T15</f>
        <v>　</v>
      </c>
    </row>
    <row r="16" spans="2:30" ht="20.100000000000001" customHeight="1" x14ac:dyDescent="0.25">
      <c r="C16" s="125" t="s">
        <v>6</v>
      </c>
      <c r="D16" s="126"/>
      <c r="E16" s="128"/>
      <c r="F16" s="129"/>
      <c r="G16" s="130"/>
      <c r="H16" s="127" t="s">
        <v>6</v>
      </c>
      <c r="I16" s="126"/>
      <c r="J16" s="102" t="s">
        <v>115</v>
      </c>
      <c r="M16" s="125" t="s">
        <v>6</v>
      </c>
      <c r="N16" s="126"/>
      <c r="O16" s="128">
        <f>E16</f>
        <v>0</v>
      </c>
      <c r="P16" s="129"/>
      <c r="Q16" s="130"/>
      <c r="R16" s="127" t="s">
        <v>6</v>
      </c>
      <c r="S16" s="126"/>
      <c r="T16" s="102" t="str">
        <f>J16</f>
        <v>　</v>
      </c>
      <c r="W16" s="125" t="s">
        <v>6</v>
      </c>
      <c r="X16" s="126"/>
      <c r="Y16" s="128">
        <f>E16</f>
        <v>0</v>
      </c>
      <c r="Z16" s="129"/>
      <c r="AA16" s="130"/>
      <c r="AB16" s="127" t="s">
        <v>6</v>
      </c>
      <c r="AC16" s="126"/>
      <c r="AD16" s="102" t="str">
        <f>T16</f>
        <v>　</v>
      </c>
    </row>
    <row r="17" spans="3:31" ht="20.100000000000001" customHeight="1" thickBot="1" x14ac:dyDescent="0.3">
      <c r="C17" s="125" t="s">
        <v>7</v>
      </c>
      <c r="D17" s="126"/>
      <c r="E17" s="128"/>
      <c r="F17" s="129"/>
      <c r="G17" s="130"/>
      <c r="H17" s="127" t="s">
        <v>8</v>
      </c>
      <c r="I17" s="126"/>
      <c r="J17" s="102" t="s">
        <v>115</v>
      </c>
      <c r="M17" s="125" t="s">
        <v>7</v>
      </c>
      <c r="N17" s="126"/>
      <c r="O17" s="128">
        <f>E17</f>
        <v>0</v>
      </c>
      <c r="P17" s="129"/>
      <c r="Q17" s="130"/>
      <c r="R17" s="127" t="s">
        <v>8</v>
      </c>
      <c r="S17" s="126"/>
      <c r="T17" s="102" t="str">
        <f>J17</f>
        <v>　</v>
      </c>
      <c r="W17" s="125" t="s">
        <v>7</v>
      </c>
      <c r="X17" s="126"/>
      <c r="Y17" s="128">
        <f>E17</f>
        <v>0</v>
      </c>
      <c r="Z17" s="129"/>
      <c r="AA17" s="130"/>
      <c r="AB17" s="127" t="s">
        <v>8</v>
      </c>
      <c r="AC17" s="126"/>
      <c r="AD17" s="102" t="str">
        <f>T17</f>
        <v>　</v>
      </c>
    </row>
    <row r="18" spans="3:31" ht="27" customHeight="1" x14ac:dyDescent="0.25">
      <c r="C18" s="100" t="s">
        <v>9</v>
      </c>
      <c r="D18" s="123" t="s">
        <v>10</v>
      </c>
      <c r="E18" s="124"/>
      <c r="F18" s="113" t="s">
        <v>11</v>
      </c>
      <c r="G18" s="94" t="s">
        <v>89</v>
      </c>
      <c r="H18" s="94" t="s">
        <v>100</v>
      </c>
      <c r="I18" s="94" t="s">
        <v>101</v>
      </c>
      <c r="J18" s="103" t="s">
        <v>12</v>
      </c>
      <c r="K18" s="104" t="s">
        <v>13</v>
      </c>
      <c r="M18" s="100" t="s">
        <v>9</v>
      </c>
      <c r="N18" s="161" t="s">
        <v>10</v>
      </c>
      <c r="O18" s="162"/>
      <c r="P18" s="105" t="s">
        <v>11</v>
      </c>
      <c r="Q18" s="94" t="s">
        <v>89</v>
      </c>
      <c r="R18" s="94" t="s">
        <v>100</v>
      </c>
      <c r="S18" s="94" t="s">
        <v>101</v>
      </c>
      <c r="T18" s="103" t="s">
        <v>12</v>
      </c>
      <c r="U18" s="104" t="s">
        <v>13</v>
      </c>
      <c r="W18" s="100" t="s">
        <v>9</v>
      </c>
      <c r="X18" s="161" t="s">
        <v>10</v>
      </c>
      <c r="Y18" s="162"/>
      <c r="Z18" s="105" t="s">
        <v>11</v>
      </c>
      <c r="AA18" s="94" t="s">
        <v>89</v>
      </c>
      <c r="AB18" s="94" t="s">
        <v>100</v>
      </c>
      <c r="AC18" s="94" t="s">
        <v>101</v>
      </c>
      <c r="AD18" s="103" t="s">
        <v>12</v>
      </c>
      <c r="AE18" s="104" t="s">
        <v>13</v>
      </c>
    </row>
    <row r="19" spans="3:31" ht="20.100000000000001" customHeight="1" x14ac:dyDescent="0.25">
      <c r="C19" s="5">
        <v>1</v>
      </c>
      <c r="D19" s="127"/>
      <c r="E19" s="126"/>
      <c r="F19" s="11"/>
      <c r="G19" s="54"/>
      <c r="H19" s="54"/>
      <c r="I19" s="54"/>
      <c r="J19" s="19"/>
      <c r="K19" s="24"/>
      <c r="M19" s="5">
        <v>16</v>
      </c>
      <c r="N19" s="127"/>
      <c r="O19" s="126"/>
      <c r="P19" s="11"/>
      <c r="Q19" s="54"/>
      <c r="R19" s="54"/>
      <c r="S19" s="54"/>
      <c r="T19" s="19"/>
      <c r="U19" s="24"/>
      <c r="W19" s="5">
        <v>31</v>
      </c>
      <c r="X19" s="127"/>
      <c r="Y19" s="126"/>
      <c r="Z19" s="11"/>
      <c r="AA19" s="54"/>
      <c r="AB19" s="54"/>
      <c r="AC19" s="54"/>
      <c r="AD19" s="19"/>
      <c r="AE19" s="24"/>
    </row>
    <row r="20" spans="3:31" ht="20.100000000000001" customHeight="1" x14ac:dyDescent="0.25">
      <c r="C20" s="5">
        <v>2</v>
      </c>
      <c r="D20" s="127"/>
      <c r="E20" s="126"/>
      <c r="F20" s="11"/>
      <c r="G20" s="54"/>
      <c r="H20" s="54"/>
      <c r="I20" s="54"/>
      <c r="J20" s="19"/>
      <c r="K20" s="24"/>
      <c r="M20" s="5">
        <v>17</v>
      </c>
      <c r="N20" s="127"/>
      <c r="O20" s="126"/>
      <c r="P20" s="11"/>
      <c r="Q20" s="54"/>
      <c r="R20" s="54"/>
      <c r="S20" s="54"/>
      <c r="T20" s="19"/>
      <c r="U20" s="24"/>
      <c r="W20" s="5">
        <v>32</v>
      </c>
      <c r="X20" s="127"/>
      <c r="Y20" s="126"/>
      <c r="Z20" s="11"/>
      <c r="AA20" s="54"/>
      <c r="AB20" s="54"/>
      <c r="AC20" s="54"/>
      <c r="AD20" s="19"/>
      <c r="AE20" s="24"/>
    </row>
    <row r="21" spans="3:31" ht="20.100000000000001" customHeight="1" x14ac:dyDescent="0.25">
      <c r="C21" s="5">
        <v>3</v>
      </c>
      <c r="D21" s="127"/>
      <c r="E21" s="126"/>
      <c r="F21" s="11"/>
      <c r="G21" s="54"/>
      <c r="H21" s="54"/>
      <c r="I21" s="54"/>
      <c r="J21" s="19"/>
      <c r="K21" s="24"/>
      <c r="M21" s="5">
        <v>18</v>
      </c>
      <c r="N21" s="127"/>
      <c r="O21" s="126"/>
      <c r="P21" s="11"/>
      <c r="Q21" s="54"/>
      <c r="R21" s="54"/>
      <c r="S21" s="54"/>
      <c r="T21" s="19"/>
      <c r="U21" s="24"/>
      <c r="W21" s="5">
        <v>33</v>
      </c>
      <c r="X21" s="127"/>
      <c r="Y21" s="126"/>
      <c r="Z21" s="11"/>
      <c r="AA21" s="54"/>
      <c r="AB21" s="54"/>
      <c r="AC21" s="54"/>
      <c r="AD21" s="19"/>
      <c r="AE21" s="24"/>
    </row>
    <row r="22" spans="3:31" ht="20.100000000000001" customHeight="1" x14ac:dyDescent="0.25">
      <c r="C22" s="5">
        <v>4</v>
      </c>
      <c r="D22" s="127"/>
      <c r="E22" s="126"/>
      <c r="F22" s="11"/>
      <c r="G22" s="54"/>
      <c r="H22" s="54"/>
      <c r="I22" s="54"/>
      <c r="J22" s="19"/>
      <c r="K22" s="24"/>
      <c r="M22" s="5">
        <v>19</v>
      </c>
      <c r="N22" s="127"/>
      <c r="O22" s="126"/>
      <c r="P22" s="11"/>
      <c r="Q22" s="54"/>
      <c r="R22" s="54"/>
      <c r="S22" s="54"/>
      <c r="T22" s="19"/>
      <c r="U22" s="24"/>
      <c r="W22" s="5">
        <v>34</v>
      </c>
      <c r="X22" s="127"/>
      <c r="Y22" s="126"/>
      <c r="Z22" s="11"/>
      <c r="AA22" s="54"/>
      <c r="AB22" s="54"/>
      <c r="AC22" s="54"/>
      <c r="AD22" s="19"/>
      <c r="AE22" s="24"/>
    </row>
    <row r="23" spans="3:31" ht="20.100000000000001" customHeight="1" x14ac:dyDescent="0.25">
      <c r="C23" s="5">
        <v>5</v>
      </c>
      <c r="D23" s="127"/>
      <c r="E23" s="126"/>
      <c r="F23" s="11"/>
      <c r="G23" s="54"/>
      <c r="H23" s="54"/>
      <c r="I23" s="54"/>
      <c r="J23" s="19"/>
      <c r="K23" s="24"/>
      <c r="M23" s="5">
        <v>20</v>
      </c>
      <c r="N23" s="127"/>
      <c r="O23" s="126"/>
      <c r="P23" s="11"/>
      <c r="Q23" s="54"/>
      <c r="R23" s="54"/>
      <c r="S23" s="54"/>
      <c r="T23" s="19"/>
      <c r="U23" s="24"/>
      <c r="W23" s="5">
        <v>35</v>
      </c>
      <c r="X23" s="127"/>
      <c r="Y23" s="126"/>
      <c r="Z23" s="11"/>
      <c r="AA23" s="54"/>
      <c r="AB23" s="54"/>
      <c r="AC23" s="54"/>
      <c r="AD23" s="19"/>
      <c r="AE23" s="24"/>
    </row>
    <row r="24" spans="3:31" ht="20.100000000000001" customHeight="1" x14ac:dyDescent="0.25">
      <c r="C24" s="5">
        <v>6</v>
      </c>
      <c r="D24" s="127"/>
      <c r="E24" s="126"/>
      <c r="F24" s="11"/>
      <c r="G24" s="54"/>
      <c r="H24" s="54"/>
      <c r="I24" s="54"/>
      <c r="J24" s="19"/>
      <c r="K24" s="24"/>
      <c r="M24" s="5">
        <v>21</v>
      </c>
      <c r="N24" s="127"/>
      <c r="O24" s="126"/>
      <c r="P24" s="11"/>
      <c r="Q24" s="54"/>
      <c r="R24" s="54"/>
      <c r="S24" s="54"/>
      <c r="T24" s="19"/>
      <c r="U24" s="24"/>
      <c r="W24" s="5">
        <v>36</v>
      </c>
      <c r="X24" s="127"/>
      <c r="Y24" s="126"/>
      <c r="Z24" s="11"/>
      <c r="AA24" s="54"/>
      <c r="AB24" s="54"/>
      <c r="AC24" s="54"/>
      <c r="AD24" s="19"/>
      <c r="AE24" s="24"/>
    </row>
    <row r="25" spans="3:31" ht="20.100000000000001" customHeight="1" x14ac:dyDescent="0.25">
      <c r="C25" s="5">
        <v>7</v>
      </c>
      <c r="D25" s="127"/>
      <c r="E25" s="126"/>
      <c r="F25" s="11"/>
      <c r="G25" s="54"/>
      <c r="H25" s="54"/>
      <c r="I25" s="54"/>
      <c r="J25" s="19"/>
      <c r="K25" s="24"/>
      <c r="M25" s="5">
        <v>22</v>
      </c>
      <c r="N25" s="127"/>
      <c r="O25" s="126"/>
      <c r="P25" s="11"/>
      <c r="Q25" s="54"/>
      <c r="R25" s="54"/>
      <c r="S25" s="54"/>
      <c r="T25" s="19"/>
      <c r="U25" s="24"/>
      <c r="W25" s="5">
        <v>37</v>
      </c>
      <c r="X25" s="127"/>
      <c r="Y25" s="126"/>
      <c r="Z25" s="11"/>
      <c r="AA25" s="54"/>
      <c r="AB25" s="54"/>
      <c r="AC25" s="54"/>
      <c r="AD25" s="19"/>
      <c r="AE25" s="24"/>
    </row>
    <row r="26" spans="3:31" ht="20.100000000000001" customHeight="1" x14ac:dyDescent="0.25">
      <c r="C26" s="5">
        <v>8</v>
      </c>
      <c r="D26" s="127"/>
      <c r="E26" s="126"/>
      <c r="F26" s="11"/>
      <c r="G26" s="54"/>
      <c r="H26" s="54"/>
      <c r="I26" s="54"/>
      <c r="J26" s="19"/>
      <c r="K26" s="24"/>
      <c r="M26" s="5">
        <v>23</v>
      </c>
      <c r="N26" s="127"/>
      <c r="O26" s="126"/>
      <c r="P26" s="11"/>
      <c r="Q26" s="54"/>
      <c r="R26" s="54"/>
      <c r="S26" s="54"/>
      <c r="T26" s="19"/>
      <c r="U26" s="24"/>
      <c r="W26" s="5">
        <v>38</v>
      </c>
      <c r="X26" s="127"/>
      <c r="Y26" s="126"/>
      <c r="Z26" s="11"/>
      <c r="AA26" s="54"/>
      <c r="AB26" s="54"/>
      <c r="AC26" s="54"/>
      <c r="AD26" s="19"/>
      <c r="AE26" s="24"/>
    </row>
    <row r="27" spans="3:31" ht="20.100000000000001" customHeight="1" x14ac:dyDescent="0.25">
      <c r="C27" s="5">
        <v>9</v>
      </c>
      <c r="D27" s="127"/>
      <c r="E27" s="126"/>
      <c r="F27" s="11"/>
      <c r="G27" s="54"/>
      <c r="H27" s="54"/>
      <c r="I27" s="54"/>
      <c r="J27" s="19"/>
      <c r="K27" s="24"/>
      <c r="M27" s="5">
        <v>24</v>
      </c>
      <c r="N27" s="127"/>
      <c r="O27" s="126"/>
      <c r="P27" s="11"/>
      <c r="Q27" s="54"/>
      <c r="R27" s="54"/>
      <c r="S27" s="54"/>
      <c r="T27" s="19"/>
      <c r="U27" s="24"/>
      <c r="W27" s="5">
        <v>39</v>
      </c>
      <c r="X27" s="127"/>
      <c r="Y27" s="126"/>
      <c r="Z27" s="11"/>
      <c r="AA27" s="54"/>
      <c r="AB27" s="54"/>
      <c r="AC27" s="54"/>
      <c r="AD27" s="19"/>
      <c r="AE27" s="24"/>
    </row>
    <row r="28" spans="3:31" ht="20.100000000000001" customHeight="1" x14ac:dyDescent="0.25">
      <c r="C28" s="5">
        <v>10</v>
      </c>
      <c r="D28" s="127"/>
      <c r="E28" s="126"/>
      <c r="F28" s="11"/>
      <c r="G28" s="54"/>
      <c r="H28" s="54"/>
      <c r="I28" s="54"/>
      <c r="J28" s="19"/>
      <c r="K28" s="24"/>
      <c r="M28" s="5">
        <v>25</v>
      </c>
      <c r="N28" s="127"/>
      <c r="O28" s="126"/>
      <c r="P28" s="11"/>
      <c r="Q28" s="54"/>
      <c r="R28" s="54"/>
      <c r="S28" s="54"/>
      <c r="T28" s="19"/>
      <c r="U28" s="24"/>
      <c r="W28" s="5">
        <v>40</v>
      </c>
      <c r="X28" s="127"/>
      <c r="Y28" s="126"/>
      <c r="Z28" s="11"/>
      <c r="AA28" s="54"/>
      <c r="AB28" s="54"/>
      <c r="AC28" s="54"/>
      <c r="AD28" s="19"/>
      <c r="AE28" s="24"/>
    </row>
    <row r="29" spans="3:31" ht="20.100000000000001" customHeight="1" x14ac:dyDescent="0.25">
      <c r="C29" s="5">
        <v>11</v>
      </c>
      <c r="D29" s="127"/>
      <c r="E29" s="126"/>
      <c r="F29" s="11"/>
      <c r="G29" s="54"/>
      <c r="H29" s="54"/>
      <c r="I29" s="54"/>
      <c r="J29" s="19"/>
      <c r="K29" s="24"/>
      <c r="M29" s="5">
        <v>26</v>
      </c>
      <c r="N29" s="127"/>
      <c r="O29" s="126"/>
      <c r="P29" s="11"/>
      <c r="Q29" s="54"/>
      <c r="R29" s="54"/>
      <c r="S29" s="54"/>
      <c r="T29" s="19"/>
      <c r="U29" s="24"/>
      <c r="W29" s="5">
        <v>41</v>
      </c>
      <c r="X29" s="127"/>
      <c r="Y29" s="126"/>
      <c r="Z29" s="11"/>
      <c r="AA29" s="54"/>
      <c r="AB29" s="54"/>
      <c r="AC29" s="54"/>
      <c r="AD29" s="19"/>
      <c r="AE29" s="24"/>
    </row>
    <row r="30" spans="3:31" ht="20.100000000000001" customHeight="1" x14ac:dyDescent="0.25">
      <c r="C30" s="5">
        <v>12</v>
      </c>
      <c r="D30" s="127"/>
      <c r="E30" s="126"/>
      <c r="F30" s="11"/>
      <c r="G30" s="54"/>
      <c r="H30" s="54"/>
      <c r="I30" s="54"/>
      <c r="J30" s="19"/>
      <c r="K30" s="24"/>
      <c r="M30" s="5">
        <v>27</v>
      </c>
      <c r="N30" s="127"/>
      <c r="O30" s="126"/>
      <c r="P30" s="11"/>
      <c r="Q30" s="54"/>
      <c r="R30" s="54"/>
      <c r="S30" s="54"/>
      <c r="T30" s="19"/>
      <c r="U30" s="24"/>
      <c r="W30" s="5">
        <v>42</v>
      </c>
      <c r="X30" s="127"/>
      <c r="Y30" s="126"/>
      <c r="Z30" s="11"/>
      <c r="AA30" s="54"/>
      <c r="AB30" s="54"/>
      <c r="AC30" s="54"/>
      <c r="AD30" s="19"/>
      <c r="AE30" s="24"/>
    </row>
    <row r="31" spans="3:31" ht="20.100000000000001" customHeight="1" x14ac:dyDescent="0.25">
      <c r="C31" s="5">
        <v>13</v>
      </c>
      <c r="D31" s="127"/>
      <c r="E31" s="126"/>
      <c r="F31" s="11"/>
      <c r="G31" s="54"/>
      <c r="H31" s="54"/>
      <c r="I31" s="54"/>
      <c r="J31" s="19"/>
      <c r="K31" s="24"/>
      <c r="M31" s="5">
        <v>28</v>
      </c>
      <c r="N31" s="127"/>
      <c r="O31" s="126"/>
      <c r="P31" s="11"/>
      <c r="Q31" s="54"/>
      <c r="R31" s="54"/>
      <c r="S31" s="54"/>
      <c r="T31" s="19"/>
      <c r="U31" s="24"/>
      <c r="W31" s="5">
        <v>43</v>
      </c>
      <c r="X31" s="127"/>
      <c r="Y31" s="126"/>
      <c r="Z31" s="11"/>
      <c r="AA31" s="54"/>
      <c r="AB31" s="54"/>
      <c r="AC31" s="54"/>
      <c r="AD31" s="19"/>
      <c r="AE31" s="24"/>
    </row>
    <row r="32" spans="3:31" ht="20.100000000000001" customHeight="1" x14ac:dyDescent="0.25">
      <c r="C32" s="5">
        <v>14</v>
      </c>
      <c r="D32" s="127"/>
      <c r="E32" s="126"/>
      <c r="F32" s="11"/>
      <c r="G32" s="54"/>
      <c r="H32" s="54"/>
      <c r="I32" s="54"/>
      <c r="J32" s="19"/>
      <c r="K32" s="24"/>
      <c r="M32" s="5">
        <v>29</v>
      </c>
      <c r="N32" s="127"/>
      <c r="O32" s="126"/>
      <c r="P32" s="11"/>
      <c r="Q32" s="54"/>
      <c r="R32" s="54"/>
      <c r="S32" s="54"/>
      <c r="T32" s="19"/>
      <c r="U32" s="24"/>
      <c r="W32" s="5">
        <v>44</v>
      </c>
      <c r="X32" s="127"/>
      <c r="Y32" s="126"/>
      <c r="Z32" s="11"/>
      <c r="AA32" s="54"/>
      <c r="AB32" s="54"/>
      <c r="AC32" s="54"/>
      <c r="AD32" s="19"/>
      <c r="AE32" s="24"/>
    </row>
    <row r="33" spans="2:31" ht="20.100000000000001" customHeight="1" thickBot="1" x14ac:dyDescent="0.3">
      <c r="B33" s="73"/>
      <c r="C33" s="6">
        <v>15</v>
      </c>
      <c r="D33" s="131"/>
      <c r="E33" s="132"/>
      <c r="F33" s="7"/>
      <c r="G33" s="55"/>
      <c r="H33" s="55"/>
      <c r="I33" s="55"/>
      <c r="J33" s="23"/>
      <c r="K33" s="25"/>
      <c r="M33" s="6">
        <v>30</v>
      </c>
      <c r="N33" s="131"/>
      <c r="O33" s="132"/>
      <c r="P33" s="7"/>
      <c r="Q33" s="55"/>
      <c r="R33" s="55"/>
      <c r="S33" s="55"/>
      <c r="T33" s="23"/>
      <c r="U33" s="25"/>
      <c r="W33" s="6">
        <v>45</v>
      </c>
      <c r="X33" s="131"/>
      <c r="Y33" s="132"/>
      <c r="Z33" s="7"/>
      <c r="AA33" s="55"/>
      <c r="AB33" s="55"/>
      <c r="AC33" s="55"/>
      <c r="AD33" s="23"/>
      <c r="AE33" s="25"/>
    </row>
  </sheetData>
  <mergeCells count="85">
    <mergeCell ref="D30:E30"/>
    <mergeCell ref="N30:O30"/>
    <mergeCell ref="X30:Y30"/>
    <mergeCell ref="D31:E31"/>
    <mergeCell ref="N31:O31"/>
    <mergeCell ref="X31:Y31"/>
    <mergeCell ref="D32:E32"/>
    <mergeCell ref="N32:O32"/>
    <mergeCell ref="X32:Y32"/>
    <mergeCell ref="D33:E33"/>
    <mergeCell ref="N33:O33"/>
    <mergeCell ref="X33:Y33"/>
    <mergeCell ref="D18:E18"/>
    <mergeCell ref="D28:E28"/>
    <mergeCell ref="N28:O28"/>
    <mergeCell ref="X28:Y28"/>
    <mergeCell ref="D29:E29"/>
    <mergeCell ref="N29:O29"/>
    <mergeCell ref="X29:Y29"/>
    <mergeCell ref="D19:E19"/>
    <mergeCell ref="N19:O19"/>
    <mergeCell ref="X18:Y18"/>
    <mergeCell ref="N18:O18"/>
    <mergeCell ref="D27:E27"/>
    <mergeCell ref="D24:E24"/>
    <mergeCell ref="N24:O24"/>
    <mergeCell ref="X24:Y24"/>
    <mergeCell ref="D21:E21"/>
    <mergeCell ref="Y17:AA17"/>
    <mergeCell ref="AB17:AC17"/>
    <mergeCell ref="C17:D17"/>
    <mergeCell ref="E17:G17"/>
    <mergeCell ref="H17:I17"/>
    <mergeCell ref="M17:N17"/>
    <mergeCell ref="O17:Q17"/>
    <mergeCell ref="R17:S17"/>
    <mergeCell ref="W17:X17"/>
    <mergeCell ref="R16:S16"/>
    <mergeCell ref="W16:X16"/>
    <mergeCell ref="Y16:AA16"/>
    <mergeCell ref="AB16:AC16"/>
    <mergeCell ref="C16:D16"/>
    <mergeCell ref="E16:G16"/>
    <mergeCell ref="H16:I16"/>
    <mergeCell ref="M16:N16"/>
    <mergeCell ref="O16:Q16"/>
    <mergeCell ref="R15:S15"/>
    <mergeCell ref="W15:X15"/>
    <mergeCell ref="Y15:AA15"/>
    <mergeCell ref="AB15:AC15"/>
    <mergeCell ref="C15:D15"/>
    <mergeCell ref="E15:G15"/>
    <mergeCell ref="H15:I15"/>
    <mergeCell ref="M15:N15"/>
    <mergeCell ref="O15:Q15"/>
    <mergeCell ref="X19:Y19"/>
    <mergeCell ref="D20:E20"/>
    <mergeCell ref="N20:O20"/>
    <mergeCell ref="X20:Y20"/>
    <mergeCell ref="D23:E23"/>
    <mergeCell ref="N23:O23"/>
    <mergeCell ref="X23:Y23"/>
    <mergeCell ref="N21:O21"/>
    <mergeCell ref="X21:Y21"/>
    <mergeCell ref="D22:E22"/>
    <mergeCell ref="N22:O22"/>
    <mergeCell ref="X22:Y22"/>
    <mergeCell ref="N27:O27"/>
    <mergeCell ref="X27:Y27"/>
    <mergeCell ref="D25:E25"/>
    <mergeCell ref="N25:O25"/>
    <mergeCell ref="X25:Y25"/>
    <mergeCell ref="D26:E26"/>
    <mergeCell ref="N26:O26"/>
    <mergeCell ref="X26:Y26"/>
    <mergeCell ref="I5:J5"/>
    <mergeCell ref="D6:E6"/>
    <mergeCell ref="C1:J1"/>
    <mergeCell ref="B3:C3"/>
    <mergeCell ref="D3:E3"/>
    <mergeCell ref="F3:H3"/>
    <mergeCell ref="I3:J3"/>
    <mergeCell ref="B4:C7"/>
    <mergeCell ref="F4:H7"/>
    <mergeCell ref="D5:E5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42"/>
  <sheetViews>
    <sheetView zoomScale="85" zoomScaleNormal="85" workbookViewId="0">
      <selection activeCell="N31" sqref="N31"/>
    </sheetView>
  </sheetViews>
  <sheetFormatPr defaultRowHeight="12.75" x14ac:dyDescent="0.25"/>
  <cols>
    <col min="1" max="1" width="4.46484375" customWidth="1"/>
    <col min="2" max="2" width="3.86328125" customWidth="1"/>
    <col min="3" max="3" width="5.59765625" customWidth="1"/>
    <col min="4" max="5" width="20.59765625" customWidth="1"/>
    <col min="6" max="6" width="12.3984375" customWidth="1"/>
    <col min="7" max="7" width="5.59765625" customWidth="1"/>
    <col min="8" max="9" width="20.59765625" customWidth="1"/>
    <col min="11" max="11" width="5.59765625" customWidth="1"/>
    <col min="12" max="14" width="20.59765625" customWidth="1"/>
  </cols>
  <sheetData>
    <row r="1" spans="2:14" ht="20.100000000000001" customHeight="1" thickBot="1" x14ac:dyDescent="0.3">
      <c r="B1" s="2"/>
      <c r="D1" s="169" t="s">
        <v>68</v>
      </c>
      <c r="E1" s="170"/>
    </row>
    <row r="2" spans="2:14" ht="20.100000000000001" customHeight="1" x14ac:dyDescent="0.25">
      <c r="B2" s="171"/>
      <c r="C2" s="172"/>
      <c r="D2" s="110" t="s">
        <v>71</v>
      </c>
      <c r="E2" s="82" t="s">
        <v>72</v>
      </c>
    </row>
    <row r="3" spans="2:14" ht="20.100000000000001" customHeight="1" x14ac:dyDescent="0.25">
      <c r="B3" s="175" t="s">
        <v>70</v>
      </c>
      <c r="C3" s="176"/>
      <c r="D3" s="84" t="str">
        <f>男子参加名簿!F10</f>
        <v>無</v>
      </c>
      <c r="E3" s="83">
        <f>D19</f>
        <v>0</v>
      </c>
    </row>
    <row r="4" spans="2:14" ht="20.100000000000001" customHeight="1" x14ac:dyDescent="0.25">
      <c r="B4" s="173" t="s">
        <v>69</v>
      </c>
      <c r="C4" s="174"/>
      <c r="D4" s="85">
        <f>男子参加名簿!F11</f>
        <v>0</v>
      </c>
      <c r="E4" s="86">
        <f>COUNTA(H9:H38)</f>
        <v>0</v>
      </c>
    </row>
    <row r="5" spans="2:14" ht="20.100000000000001" customHeight="1" thickBot="1" x14ac:dyDescent="0.3">
      <c r="B5" s="177" t="s">
        <v>67</v>
      </c>
      <c r="C5" s="178"/>
      <c r="D5" s="116">
        <f>男子参加名簿!F12</f>
        <v>0</v>
      </c>
      <c r="E5" s="87">
        <f>(COUNTA(L9:L23)+COUNTA(M9:M23))/2</f>
        <v>0</v>
      </c>
    </row>
    <row r="6" spans="2:14" ht="20.100000000000001" customHeight="1" x14ac:dyDescent="0.25"/>
    <row r="7" spans="2:14" ht="60" customHeight="1" thickBot="1" x14ac:dyDescent="0.35">
      <c r="C7" s="27" t="s">
        <v>102</v>
      </c>
      <c r="E7" s="30" t="s">
        <v>24</v>
      </c>
      <c r="G7" s="27" t="s">
        <v>103</v>
      </c>
      <c r="I7" s="29" t="s">
        <v>73</v>
      </c>
      <c r="K7" s="27" t="s">
        <v>104</v>
      </c>
      <c r="N7" s="29" t="s">
        <v>74</v>
      </c>
    </row>
    <row r="8" spans="2:14" ht="20.100000000000001" customHeight="1" thickBot="1" x14ac:dyDescent="0.3">
      <c r="C8" s="34" t="s">
        <v>22</v>
      </c>
      <c r="D8" s="35" t="s">
        <v>10</v>
      </c>
      <c r="E8" s="33" t="s">
        <v>25</v>
      </c>
      <c r="G8" s="34" t="s">
        <v>22</v>
      </c>
      <c r="H8" s="35" t="s">
        <v>10</v>
      </c>
      <c r="I8" s="31" t="s">
        <v>23</v>
      </c>
      <c r="K8" s="34" t="s">
        <v>22</v>
      </c>
      <c r="L8" s="166" t="s">
        <v>10</v>
      </c>
      <c r="M8" s="167"/>
      <c r="N8" s="31" t="s">
        <v>23</v>
      </c>
    </row>
    <row r="9" spans="2:14" ht="20.100000000000001" customHeight="1" thickBot="1" x14ac:dyDescent="0.3">
      <c r="C9" s="26">
        <v>1</v>
      </c>
      <c r="D9" s="37"/>
      <c r="E9" s="32" t="s">
        <v>26</v>
      </c>
      <c r="G9" s="26">
        <v>1</v>
      </c>
      <c r="H9" s="37"/>
      <c r="I9" s="51"/>
      <c r="K9" s="26">
        <v>1</v>
      </c>
      <c r="L9" s="40"/>
      <c r="M9" s="44"/>
      <c r="N9" s="51"/>
    </row>
    <row r="10" spans="2:14" ht="20.100000000000001" customHeight="1" x14ac:dyDescent="0.25">
      <c r="C10" s="5">
        <v>2</v>
      </c>
      <c r="D10" s="38"/>
      <c r="G10" s="5">
        <v>2</v>
      </c>
      <c r="H10" s="38"/>
      <c r="I10" s="52"/>
      <c r="K10" s="5">
        <v>2</v>
      </c>
      <c r="L10" s="17"/>
      <c r="M10" s="48"/>
      <c r="N10" s="52"/>
    </row>
    <row r="11" spans="2:14" ht="20.100000000000001" customHeight="1" x14ac:dyDescent="0.25">
      <c r="C11" s="5">
        <v>3</v>
      </c>
      <c r="D11" s="38"/>
      <c r="G11" s="5">
        <v>3</v>
      </c>
      <c r="H11" s="38"/>
      <c r="I11" s="52"/>
      <c r="K11" s="5">
        <v>3</v>
      </c>
      <c r="L11" s="17"/>
      <c r="M11" s="48"/>
      <c r="N11" s="52"/>
    </row>
    <row r="12" spans="2:14" ht="20.100000000000001" customHeight="1" x14ac:dyDescent="0.25">
      <c r="C12" s="5">
        <v>4</v>
      </c>
      <c r="D12" s="38"/>
      <c r="G12" s="5">
        <v>4</v>
      </c>
      <c r="H12" s="38"/>
      <c r="I12" s="52"/>
      <c r="K12" s="5">
        <v>4</v>
      </c>
      <c r="L12" s="17"/>
      <c r="M12" s="48"/>
      <c r="N12" s="52"/>
    </row>
    <row r="13" spans="2:14" ht="20.100000000000001" customHeight="1" x14ac:dyDescent="0.25">
      <c r="C13" s="5">
        <v>5</v>
      </c>
      <c r="D13" s="38"/>
      <c r="G13" s="5">
        <v>5</v>
      </c>
      <c r="H13" s="38"/>
      <c r="I13" s="52"/>
      <c r="K13" s="5">
        <v>5</v>
      </c>
      <c r="L13" s="17"/>
      <c r="M13" s="48"/>
      <c r="N13" s="52"/>
    </row>
    <row r="14" spans="2:14" ht="20.100000000000001" customHeight="1" x14ac:dyDescent="0.25">
      <c r="C14" s="5">
        <v>6</v>
      </c>
      <c r="D14" s="38"/>
      <c r="G14" s="5">
        <v>6</v>
      </c>
      <c r="H14" s="38"/>
      <c r="I14" s="52"/>
      <c r="K14" s="5">
        <v>6</v>
      </c>
      <c r="L14" s="17"/>
      <c r="M14" s="48"/>
      <c r="N14" s="52"/>
    </row>
    <row r="15" spans="2:14" ht="20.100000000000001" customHeight="1" x14ac:dyDescent="0.25">
      <c r="C15" s="5">
        <v>7</v>
      </c>
      <c r="D15" s="38"/>
      <c r="G15" s="5">
        <v>7</v>
      </c>
      <c r="H15" s="38"/>
      <c r="I15" s="52"/>
      <c r="K15" s="5">
        <v>7</v>
      </c>
      <c r="L15" s="17"/>
      <c r="M15" s="48"/>
      <c r="N15" s="52"/>
    </row>
    <row r="16" spans="2:14" ht="20.100000000000001" customHeight="1" x14ac:dyDescent="0.25">
      <c r="C16" s="5">
        <v>8</v>
      </c>
      <c r="D16" s="38"/>
      <c r="G16" s="5">
        <v>8</v>
      </c>
      <c r="H16" s="38"/>
      <c r="I16" s="52"/>
      <c r="K16" s="5">
        <v>8</v>
      </c>
      <c r="L16" s="17"/>
      <c r="M16" s="48"/>
      <c r="N16" s="52"/>
    </row>
    <row r="17" spans="3:14" ht="20.100000000000001" customHeight="1" x14ac:dyDescent="0.25">
      <c r="C17" s="5">
        <v>9</v>
      </c>
      <c r="D17" s="38"/>
      <c r="G17" s="5">
        <v>9</v>
      </c>
      <c r="H17" s="38"/>
      <c r="I17" s="52"/>
      <c r="K17" s="5">
        <v>9</v>
      </c>
      <c r="L17" s="17"/>
      <c r="M17" s="48"/>
      <c r="N17" s="52"/>
    </row>
    <row r="18" spans="3:14" ht="20.100000000000001" customHeight="1" thickBot="1" x14ac:dyDescent="0.3">
      <c r="C18" s="6">
        <v>10</v>
      </c>
      <c r="D18" s="39"/>
      <c r="G18" s="5">
        <v>10</v>
      </c>
      <c r="H18" s="38"/>
      <c r="I18" s="52"/>
      <c r="K18" s="5">
        <v>10</v>
      </c>
      <c r="L18" s="17"/>
      <c r="M18" s="48"/>
      <c r="N18" s="52"/>
    </row>
    <row r="19" spans="3:14" ht="20.100000000000001" customHeight="1" x14ac:dyDescent="0.25">
      <c r="E19" s="28"/>
      <c r="G19" s="5">
        <v>11</v>
      </c>
      <c r="H19" s="38"/>
      <c r="I19" s="52"/>
      <c r="K19" s="5">
        <v>11</v>
      </c>
      <c r="L19" s="17"/>
      <c r="M19" s="48"/>
      <c r="N19" s="52"/>
    </row>
    <row r="20" spans="3:14" ht="20.100000000000001" customHeight="1" x14ac:dyDescent="0.25">
      <c r="G20" s="5">
        <v>12</v>
      </c>
      <c r="H20" s="38"/>
      <c r="I20" s="52"/>
      <c r="K20" s="5">
        <v>12</v>
      </c>
      <c r="L20" s="17"/>
      <c r="M20" s="48"/>
      <c r="N20" s="52"/>
    </row>
    <row r="21" spans="3:14" ht="20.100000000000001" customHeight="1" x14ac:dyDescent="0.25">
      <c r="G21" s="5">
        <v>13</v>
      </c>
      <c r="H21" s="38"/>
      <c r="I21" s="52"/>
      <c r="K21" s="5">
        <v>13</v>
      </c>
      <c r="L21" s="17"/>
      <c r="M21" s="48"/>
      <c r="N21" s="52"/>
    </row>
    <row r="22" spans="3:14" ht="20.100000000000001" customHeight="1" x14ac:dyDescent="0.25">
      <c r="G22" s="5">
        <v>14</v>
      </c>
      <c r="H22" s="38"/>
      <c r="I22" s="52"/>
      <c r="K22" s="5">
        <v>14</v>
      </c>
      <c r="L22" s="17"/>
      <c r="M22" s="48"/>
      <c r="N22" s="52"/>
    </row>
    <row r="23" spans="3:14" ht="20.100000000000001" customHeight="1" thickBot="1" x14ac:dyDescent="0.3">
      <c r="G23" s="5">
        <v>15</v>
      </c>
      <c r="H23" s="38"/>
      <c r="I23" s="52"/>
      <c r="K23" s="6">
        <v>15</v>
      </c>
      <c r="L23" s="18"/>
      <c r="M23" s="49"/>
      <c r="N23" s="53"/>
    </row>
    <row r="24" spans="3:14" ht="20.100000000000001" customHeight="1" x14ac:dyDescent="0.25">
      <c r="G24" s="5">
        <v>16</v>
      </c>
      <c r="H24" s="38"/>
      <c r="I24" s="52"/>
      <c r="K24" s="168" t="s">
        <v>66</v>
      </c>
      <c r="L24" s="168"/>
      <c r="M24" s="168"/>
    </row>
    <row r="25" spans="3:14" ht="20.100000000000001" customHeight="1" x14ac:dyDescent="0.25">
      <c r="G25" s="5">
        <v>17</v>
      </c>
      <c r="H25" s="38"/>
      <c r="I25" s="52"/>
    </row>
    <row r="26" spans="3:14" ht="20.100000000000001" customHeight="1" x14ac:dyDescent="0.25">
      <c r="G26" s="5">
        <v>18</v>
      </c>
      <c r="H26" s="38"/>
      <c r="I26" s="52"/>
    </row>
    <row r="27" spans="3:14" ht="20.100000000000001" customHeight="1" x14ac:dyDescent="0.25">
      <c r="G27" s="5">
        <v>19</v>
      </c>
      <c r="H27" s="38"/>
      <c r="I27" s="52"/>
    </row>
    <row r="28" spans="3:14" ht="20.100000000000001" customHeight="1" x14ac:dyDescent="0.25">
      <c r="G28" s="5">
        <v>20</v>
      </c>
      <c r="H28" s="38"/>
      <c r="I28" s="52"/>
    </row>
    <row r="29" spans="3:14" ht="20.100000000000001" customHeight="1" x14ac:dyDescent="0.25">
      <c r="G29" s="5">
        <v>21</v>
      </c>
      <c r="H29" s="38"/>
      <c r="I29" s="52"/>
    </row>
    <row r="30" spans="3:14" ht="20.100000000000001" customHeight="1" x14ac:dyDescent="0.25">
      <c r="G30" s="5">
        <v>22</v>
      </c>
      <c r="H30" s="38"/>
      <c r="I30" s="52"/>
    </row>
    <row r="31" spans="3:14" ht="20.100000000000001" customHeight="1" x14ac:dyDescent="0.25">
      <c r="G31" s="5">
        <v>23</v>
      </c>
      <c r="H31" s="38"/>
      <c r="I31" s="52"/>
    </row>
    <row r="32" spans="3:14" ht="20.100000000000001" customHeight="1" x14ac:dyDescent="0.25">
      <c r="G32" s="5">
        <v>24</v>
      </c>
      <c r="H32" s="38"/>
      <c r="I32" s="52"/>
    </row>
    <row r="33" spans="7:9" ht="20.100000000000001" customHeight="1" x14ac:dyDescent="0.25">
      <c r="G33" s="5">
        <v>25</v>
      </c>
      <c r="H33" s="38"/>
      <c r="I33" s="52"/>
    </row>
    <row r="34" spans="7:9" ht="20.100000000000001" customHeight="1" x14ac:dyDescent="0.25">
      <c r="G34" s="5">
        <v>26</v>
      </c>
      <c r="H34" s="38"/>
      <c r="I34" s="52"/>
    </row>
    <row r="35" spans="7:9" ht="20.100000000000001" customHeight="1" x14ac:dyDescent="0.25">
      <c r="G35" s="5">
        <v>27</v>
      </c>
      <c r="H35" s="38"/>
      <c r="I35" s="52"/>
    </row>
    <row r="36" spans="7:9" ht="20.100000000000001" customHeight="1" x14ac:dyDescent="0.25">
      <c r="G36" s="5">
        <v>28</v>
      </c>
      <c r="H36" s="38"/>
      <c r="I36" s="52"/>
    </row>
    <row r="37" spans="7:9" ht="20.100000000000001" customHeight="1" x14ac:dyDescent="0.25">
      <c r="G37" s="5">
        <v>29</v>
      </c>
      <c r="H37" s="38"/>
      <c r="I37" s="52"/>
    </row>
    <row r="38" spans="7:9" ht="20.100000000000001" customHeight="1" thickBot="1" x14ac:dyDescent="0.3">
      <c r="G38" s="6">
        <v>30</v>
      </c>
      <c r="H38" s="39"/>
      <c r="I38" s="53"/>
    </row>
    <row r="39" spans="7:9" ht="20.100000000000001" customHeight="1" x14ac:dyDescent="0.25">
      <c r="G39" s="168" t="s">
        <v>65</v>
      </c>
      <c r="H39" s="168"/>
      <c r="I39" s="168"/>
    </row>
    <row r="40" spans="7:9" ht="20.100000000000001" customHeight="1" x14ac:dyDescent="0.25">
      <c r="H40">
        <f>COUNTA(H9:H38)</f>
        <v>0</v>
      </c>
    </row>
    <row r="41" spans="7:9" ht="20.100000000000001" customHeight="1" x14ac:dyDescent="0.25"/>
    <row r="42" spans="7:9" ht="20.100000000000001" customHeight="1" x14ac:dyDescent="0.25"/>
  </sheetData>
  <mergeCells count="8">
    <mergeCell ref="L8:M8"/>
    <mergeCell ref="K24:M24"/>
    <mergeCell ref="G39:I39"/>
    <mergeCell ref="D1:E1"/>
    <mergeCell ref="B2:C2"/>
    <mergeCell ref="B4:C4"/>
    <mergeCell ref="B3:C3"/>
    <mergeCell ref="B5:C5"/>
  </mergeCells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2"/>
  <sheetViews>
    <sheetView zoomScale="85" zoomScaleNormal="85" workbookViewId="0">
      <selection activeCell="H9" sqref="H9"/>
    </sheetView>
  </sheetViews>
  <sheetFormatPr defaultRowHeight="12.75" x14ac:dyDescent="0.25"/>
  <cols>
    <col min="1" max="1" width="4.46484375" customWidth="1"/>
    <col min="2" max="2" width="3.86328125" customWidth="1"/>
    <col min="3" max="3" width="5.59765625" customWidth="1"/>
    <col min="4" max="5" width="20.59765625" customWidth="1"/>
    <col min="6" max="6" width="12.3984375" customWidth="1"/>
    <col min="7" max="7" width="5.59765625" customWidth="1"/>
    <col min="8" max="9" width="20.59765625" customWidth="1"/>
    <col min="11" max="11" width="5.59765625" customWidth="1"/>
    <col min="12" max="14" width="20.59765625" customWidth="1"/>
  </cols>
  <sheetData>
    <row r="1" spans="2:14" ht="20.100000000000001" customHeight="1" thickBot="1" x14ac:dyDescent="0.3">
      <c r="B1" s="2"/>
      <c r="D1" s="169" t="s">
        <v>68</v>
      </c>
      <c r="E1" s="170"/>
    </row>
    <row r="2" spans="2:14" ht="20.100000000000001" customHeight="1" x14ac:dyDescent="0.25">
      <c r="B2" s="171"/>
      <c r="C2" s="172"/>
      <c r="D2" s="110" t="s">
        <v>71</v>
      </c>
      <c r="E2" s="82" t="s">
        <v>72</v>
      </c>
    </row>
    <row r="3" spans="2:14" ht="20.100000000000001" customHeight="1" x14ac:dyDescent="0.25">
      <c r="B3" s="175" t="s">
        <v>70</v>
      </c>
      <c r="C3" s="176"/>
      <c r="D3" s="84" t="str">
        <f>女子参加名簿!F10</f>
        <v>無</v>
      </c>
      <c r="E3" s="83">
        <f>D19</f>
        <v>0</v>
      </c>
    </row>
    <row r="4" spans="2:14" ht="20.100000000000001" customHeight="1" x14ac:dyDescent="0.25">
      <c r="B4" s="173" t="s">
        <v>58</v>
      </c>
      <c r="C4" s="174"/>
      <c r="D4" s="85">
        <f>女子参加名簿!F11</f>
        <v>0</v>
      </c>
      <c r="E4" s="86">
        <f>COUNTA(H9:H38)</f>
        <v>0</v>
      </c>
    </row>
    <row r="5" spans="2:14" ht="20.100000000000001" customHeight="1" thickBot="1" x14ac:dyDescent="0.3">
      <c r="B5" s="177" t="s">
        <v>67</v>
      </c>
      <c r="C5" s="178"/>
      <c r="D5" s="116">
        <f>女子参加名簿!F12</f>
        <v>0</v>
      </c>
      <c r="E5" s="87">
        <f>(COUNTA(L9:L23)+COUNTA(M9:M23))/2</f>
        <v>0</v>
      </c>
    </row>
    <row r="6" spans="2:14" ht="20.100000000000001" customHeight="1" x14ac:dyDescent="0.25"/>
    <row r="7" spans="2:14" ht="60" customHeight="1" thickBot="1" x14ac:dyDescent="0.35">
      <c r="C7" s="27" t="s">
        <v>105</v>
      </c>
      <c r="E7" s="30" t="s">
        <v>24</v>
      </c>
      <c r="G7" s="27" t="s">
        <v>106</v>
      </c>
      <c r="I7" s="29" t="s">
        <v>73</v>
      </c>
      <c r="K7" s="27" t="s">
        <v>107</v>
      </c>
      <c r="N7" s="29" t="s">
        <v>74</v>
      </c>
    </row>
    <row r="8" spans="2:14" ht="20.100000000000001" customHeight="1" thickBot="1" x14ac:dyDescent="0.3">
      <c r="C8" s="34" t="s">
        <v>22</v>
      </c>
      <c r="D8" s="35" t="s">
        <v>10</v>
      </c>
      <c r="E8" s="33" t="s">
        <v>25</v>
      </c>
      <c r="G8" s="34" t="s">
        <v>22</v>
      </c>
      <c r="H8" s="35" t="s">
        <v>10</v>
      </c>
      <c r="I8" s="31" t="s">
        <v>23</v>
      </c>
      <c r="K8" s="34" t="s">
        <v>22</v>
      </c>
      <c r="L8" s="166" t="s">
        <v>10</v>
      </c>
      <c r="M8" s="167"/>
      <c r="N8" s="31" t="s">
        <v>23</v>
      </c>
    </row>
    <row r="9" spans="2:14" ht="20.100000000000001" customHeight="1" thickBot="1" x14ac:dyDescent="0.3">
      <c r="C9" s="26">
        <v>1</v>
      </c>
      <c r="D9" s="37"/>
      <c r="E9" s="32" t="s">
        <v>26</v>
      </c>
      <c r="G9" s="26">
        <v>1</v>
      </c>
      <c r="H9" s="37"/>
      <c r="I9" s="51"/>
      <c r="K9" s="26">
        <v>1</v>
      </c>
      <c r="L9" s="40"/>
      <c r="M9" s="44"/>
      <c r="N9" s="51"/>
    </row>
    <row r="10" spans="2:14" ht="20.100000000000001" customHeight="1" x14ac:dyDescent="0.25">
      <c r="C10" s="5">
        <v>2</v>
      </c>
      <c r="D10" s="38"/>
      <c r="G10" s="5">
        <v>2</v>
      </c>
      <c r="H10" s="38"/>
      <c r="I10" s="52"/>
      <c r="K10" s="5">
        <v>2</v>
      </c>
      <c r="L10" s="17"/>
      <c r="M10" s="48"/>
      <c r="N10" s="52"/>
    </row>
    <row r="11" spans="2:14" ht="20.100000000000001" customHeight="1" x14ac:dyDescent="0.25">
      <c r="C11" s="5">
        <v>3</v>
      </c>
      <c r="D11" s="38"/>
      <c r="G11" s="5">
        <v>3</v>
      </c>
      <c r="H11" s="38"/>
      <c r="I11" s="52"/>
      <c r="K11" s="5">
        <v>3</v>
      </c>
      <c r="L11" s="17"/>
      <c r="M11" s="48"/>
      <c r="N11" s="52"/>
    </row>
    <row r="12" spans="2:14" ht="20.100000000000001" customHeight="1" x14ac:dyDescent="0.25">
      <c r="C12" s="5">
        <v>4</v>
      </c>
      <c r="D12" s="38"/>
      <c r="G12" s="5">
        <v>4</v>
      </c>
      <c r="H12" s="38"/>
      <c r="I12" s="52"/>
      <c r="K12" s="5">
        <v>4</v>
      </c>
      <c r="L12" s="17"/>
      <c r="M12" s="48"/>
      <c r="N12" s="52"/>
    </row>
    <row r="13" spans="2:14" ht="20.100000000000001" customHeight="1" x14ac:dyDescent="0.25">
      <c r="C13" s="5">
        <v>5</v>
      </c>
      <c r="D13" s="38"/>
      <c r="G13" s="5">
        <v>5</v>
      </c>
      <c r="H13" s="38"/>
      <c r="I13" s="52"/>
      <c r="K13" s="5">
        <v>5</v>
      </c>
      <c r="L13" s="17"/>
      <c r="M13" s="48"/>
      <c r="N13" s="52"/>
    </row>
    <row r="14" spans="2:14" ht="20.100000000000001" customHeight="1" x14ac:dyDescent="0.25">
      <c r="C14" s="5">
        <v>6</v>
      </c>
      <c r="D14" s="38"/>
      <c r="G14" s="5">
        <v>6</v>
      </c>
      <c r="H14" s="38"/>
      <c r="I14" s="52"/>
      <c r="K14" s="5">
        <v>6</v>
      </c>
      <c r="L14" s="17"/>
      <c r="M14" s="48"/>
      <c r="N14" s="52"/>
    </row>
    <row r="15" spans="2:14" ht="20.100000000000001" customHeight="1" x14ac:dyDescent="0.25">
      <c r="C15" s="5">
        <v>7</v>
      </c>
      <c r="D15" s="38"/>
      <c r="G15" s="5">
        <v>7</v>
      </c>
      <c r="H15" s="38"/>
      <c r="I15" s="52"/>
      <c r="K15" s="5">
        <v>7</v>
      </c>
      <c r="L15" s="17"/>
      <c r="M15" s="48"/>
      <c r="N15" s="52"/>
    </row>
    <row r="16" spans="2:14" ht="20.100000000000001" customHeight="1" x14ac:dyDescent="0.25">
      <c r="C16" s="5">
        <v>8</v>
      </c>
      <c r="D16" s="38"/>
      <c r="G16" s="5">
        <v>8</v>
      </c>
      <c r="H16" s="38"/>
      <c r="I16" s="52"/>
      <c r="K16" s="5">
        <v>8</v>
      </c>
      <c r="L16" s="17"/>
      <c r="M16" s="48"/>
      <c r="N16" s="52"/>
    </row>
    <row r="17" spans="3:14" ht="20.100000000000001" customHeight="1" x14ac:dyDescent="0.25">
      <c r="C17" s="5">
        <v>9</v>
      </c>
      <c r="D17" s="38"/>
      <c r="G17" s="5">
        <v>9</v>
      </c>
      <c r="H17" s="38"/>
      <c r="I17" s="52"/>
      <c r="K17" s="5">
        <v>9</v>
      </c>
      <c r="L17" s="17"/>
      <c r="M17" s="48"/>
      <c r="N17" s="52"/>
    </row>
    <row r="18" spans="3:14" ht="20.100000000000001" customHeight="1" thickBot="1" x14ac:dyDescent="0.3">
      <c r="C18" s="6">
        <v>10</v>
      </c>
      <c r="D18" s="39"/>
      <c r="G18" s="5">
        <v>10</v>
      </c>
      <c r="H18" s="38"/>
      <c r="I18" s="52"/>
      <c r="K18" s="5">
        <v>10</v>
      </c>
      <c r="L18" s="17"/>
      <c r="M18" s="48"/>
      <c r="N18" s="52"/>
    </row>
    <row r="19" spans="3:14" ht="20.100000000000001" customHeight="1" x14ac:dyDescent="0.25">
      <c r="E19" s="28"/>
      <c r="G19" s="5">
        <v>11</v>
      </c>
      <c r="H19" s="38"/>
      <c r="I19" s="52"/>
      <c r="K19" s="5">
        <v>11</v>
      </c>
      <c r="L19" s="17"/>
      <c r="M19" s="48"/>
      <c r="N19" s="52"/>
    </row>
    <row r="20" spans="3:14" ht="20.100000000000001" customHeight="1" x14ac:dyDescent="0.25">
      <c r="G20" s="5">
        <v>12</v>
      </c>
      <c r="H20" s="38"/>
      <c r="I20" s="52"/>
      <c r="K20" s="5">
        <v>12</v>
      </c>
      <c r="L20" s="17"/>
      <c r="M20" s="48"/>
      <c r="N20" s="52"/>
    </row>
    <row r="21" spans="3:14" ht="20.100000000000001" customHeight="1" x14ac:dyDescent="0.25">
      <c r="G21" s="5">
        <v>13</v>
      </c>
      <c r="H21" s="38"/>
      <c r="I21" s="52"/>
      <c r="K21" s="5">
        <v>13</v>
      </c>
      <c r="L21" s="17"/>
      <c r="M21" s="48"/>
      <c r="N21" s="52"/>
    </row>
    <row r="22" spans="3:14" ht="20.100000000000001" customHeight="1" x14ac:dyDescent="0.25">
      <c r="G22" s="5">
        <v>14</v>
      </c>
      <c r="H22" s="38"/>
      <c r="I22" s="52"/>
      <c r="K22" s="5">
        <v>14</v>
      </c>
      <c r="L22" s="17"/>
      <c r="M22" s="48"/>
      <c r="N22" s="52"/>
    </row>
    <row r="23" spans="3:14" ht="20.100000000000001" customHeight="1" thickBot="1" x14ac:dyDescent="0.3">
      <c r="G23" s="5">
        <v>15</v>
      </c>
      <c r="H23" s="38"/>
      <c r="I23" s="52"/>
      <c r="K23" s="6">
        <v>15</v>
      </c>
      <c r="L23" s="18"/>
      <c r="M23" s="49"/>
      <c r="N23" s="53"/>
    </row>
    <row r="24" spans="3:14" ht="20.100000000000001" customHeight="1" x14ac:dyDescent="0.25">
      <c r="G24" s="5">
        <v>16</v>
      </c>
      <c r="H24" s="38"/>
      <c r="I24" s="52"/>
      <c r="K24" s="168" t="s">
        <v>66</v>
      </c>
      <c r="L24" s="168"/>
      <c r="M24" s="168"/>
    </row>
    <row r="25" spans="3:14" ht="20.100000000000001" customHeight="1" x14ac:dyDescent="0.25">
      <c r="G25" s="5">
        <v>17</v>
      </c>
      <c r="H25" s="38"/>
      <c r="I25" s="52"/>
    </row>
    <row r="26" spans="3:14" ht="20.100000000000001" customHeight="1" x14ac:dyDescent="0.25">
      <c r="G26" s="5">
        <v>18</v>
      </c>
      <c r="H26" s="38"/>
      <c r="I26" s="52"/>
    </row>
    <row r="27" spans="3:14" ht="20.100000000000001" customHeight="1" x14ac:dyDescent="0.25">
      <c r="G27" s="5">
        <v>19</v>
      </c>
      <c r="H27" s="38"/>
      <c r="I27" s="52"/>
    </row>
    <row r="28" spans="3:14" ht="20.100000000000001" customHeight="1" x14ac:dyDescent="0.25">
      <c r="G28" s="5">
        <v>20</v>
      </c>
      <c r="H28" s="38"/>
      <c r="I28" s="52"/>
    </row>
    <row r="29" spans="3:14" ht="20.100000000000001" customHeight="1" x14ac:dyDescent="0.25">
      <c r="G29" s="5">
        <v>21</v>
      </c>
      <c r="H29" s="38"/>
      <c r="I29" s="52"/>
    </row>
    <row r="30" spans="3:14" ht="20.100000000000001" customHeight="1" x14ac:dyDescent="0.25">
      <c r="G30" s="5">
        <v>22</v>
      </c>
      <c r="H30" s="38"/>
      <c r="I30" s="52"/>
    </row>
    <row r="31" spans="3:14" ht="20.100000000000001" customHeight="1" x14ac:dyDescent="0.25">
      <c r="G31" s="5">
        <v>23</v>
      </c>
      <c r="H31" s="38"/>
      <c r="I31" s="52"/>
    </row>
    <row r="32" spans="3:14" ht="20.100000000000001" customHeight="1" x14ac:dyDescent="0.25">
      <c r="G32" s="5">
        <v>24</v>
      </c>
      <c r="H32" s="38"/>
      <c r="I32" s="52"/>
    </row>
    <row r="33" spans="7:9" ht="20.100000000000001" customHeight="1" x14ac:dyDescent="0.25">
      <c r="G33" s="5">
        <v>25</v>
      </c>
      <c r="H33" s="38"/>
      <c r="I33" s="52"/>
    </row>
    <row r="34" spans="7:9" ht="20.100000000000001" customHeight="1" x14ac:dyDescent="0.25">
      <c r="G34" s="5">
        <v>26</v>
      </c>
      <c r="H34" s="38"/>
      <c r="I34" s="52"/>
    </row>
    <row r="35" spans="7:9" ht="20.100000000000001" customHeight="1" x14ac:dyDescent="0.25">
      <c r="G35" s="5">
        <v>27</v>
      </c>
      <c r="H35" s="38"/>
      <c r="I35" s="52"/>
    </row>
    <row r="36" spans="7:9" ht="20.100000000000001" customHeight="1" x14ac:dyDescent="0.25">
      <c r="G36" s="5">
        <v>28</v>
      </c>
      <c r="H36" s="38"/>
      <c r="I36" s="52"/>
    </row>
    <row r="37" spans="7:9" ht="20.100000000000001" customHeight="1" x14ac:dyDescent="0.25">
      <c r="G37" s="5">
        <v>29</v>
      </c>
      <c r="H37" s="38"/>
      <c r="I37" s="52"/>
    </row>
    <row r="38" spans="7:9" ht="20.100000000000001" customHeight="1" thickBot="1" x14ac:dyDescent="0.3">
      <c r="G38" s="6">
        <v>30</v>
      </c>
      <c r="H38" s="39"/>
      <c r="I38" s="53"/>
    </row>
    <row r="39" spans="7:9" ht="20.100000000000001" customHeight="1" x14ac:dyDescent="0.25">
      <c r="G39" s="168" t="s">
        <v>65</v>
      </c>
      <c r="H39" s="168"/>
      <c r="I39" s="168"/>
    </row>
    <row r="40" spans="7:9" ht="20.100000000000001" customHeight="1" x14ac:dyDescent="0.25">
      <c r="H40">
        <f>COUNTA(H9:H38)</f>
        <v>0</v>
      </c>
    </row>
    <row r="41" spans="7:9" ht="20.100000000000001" customHeight="1" x14ac:dyDescent="0.25"/>
    <row r="42" spans="7:9" ht="20.100000000000001" customHeight="1" x14ac:dyDescent="0.25"/>
  </sheetData>
  <mergeCells count="8">
    <mergeCell ref="K24:M24"/>
    <mergeCell ref="G39:I39"/>
    <mergeCell ref="L8:M8"/>
    <mergeCell ref="D1:E1"/>
    <mergeCell ref="B2:C2"/>
    <mergeCell ref="B3:C3"/>
    <mergeCell ref="B4:C4"/>
    <mergeCell ref="B5:C5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X23"/>
  <sheetViews>
    <sheetView topLeftCell="A5" workbookViewId="0">
      <selection activeCell="K14" sqref="K14:L14"/>
    </sheetView>
  </sheetViews>
  <sheetFormatPr defaultRowHeight="12.75" x14ac:dyDescent="0.25"/>
  <cols>
    <col min="1" max="1" width="3.86328125" customWidth="1"/>
    <col min="2" max="15" width="4.59765625" customWidth="1"/>
    <col min="16" max="16" width="5.59765625" customWidth="1"/>
    <col min="17" max="24" width="4.59765625" customWidth="1"/>
  </cols>
  <sheetData>
    <row r="2" spans="2:24" ht="16.149999999999999" x14ac:dyDescent="0.25">
      <c r="B2" s="67"/>
      <c r="C2" s="153" t="s">
        <v>114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</row>
    <row r="4" spans="2:24" ht="13.15" thickBot="1" x14ac:dyDescent="0.3"/>
    <row r="5" spans="2:24" ht="20.100000000000001" customHeight="1" x14ac:dyDescent="0.25">
      <c r="B5" s="154" t="s">
        <v>0</v>
      </c>
      <c r="C5" s="139"/>
      <c r="D5" s="158" t="str">
        <f>IF(男子参加名簿!D3="",女子参加名簿!D3,男子参加名簿!D3)</f>
        <v>　</v>
      </c>
      <c r="E5" s="185"/>
      <c r="F5" s="185"/>
      <c r="G5" s="185"/>
      <c r="H5" s="185"/>
      <c r="I5" s="185"/>
      <c r="J5" s="185"/>
      <c r="K5" s="185"/>
      <c r="L5" s="159"/>
      <c r="M5" s="138" t="s">
        <v>1</v>
      </c>
      <c r="N5" s="139"/>
      <c r="O5" s="139"/>
      <c r="P5" s="138" t="str">
        <f>IF(男子参加名簿!I3="",女子参加名簿!I3,男子参加名簿!I3)</f>
        <v>　　　</v>
      </c>
      <c r="Q5" s="139"/>
      <c r="R5" s="139"/>
      <c r="S5" s="139"/>
      <c r="T5" s="139"/>
      <c r="U5" s="139"/>
      <c r="V5" s="139"/>
      <c r="W5" s="139"/>
      <c r="X5" s="152"/>
    </row>
    <row r="6" spans="2:24" ht="20.100000000000001" customHeight="1" x14ac:dyDescent="0.25">
      <c r="B6" s="189" t="s">
        <v>98</v>
      </c>
      <c r="C6" s="190"/>
      <c r="D6" s="65" t="s">
        <v>45</v>
      </c>
      <c r="E6" s="193">
        <f>IF(男子参加名簿!E4="",女子参加名簿!E4,男子参加名簿!E4)</f>
        <v>0</v>
      </c>
      <c r="F6" s="193"/>
      <c r="G6" s="193"/>
      <c r="H6" s="193"/>
      <c r="I6" s="193"/>
      <c r="J6" s="193"/>
      <c r="K6" s="193"/>
      <c r="L6" s="194"/>
      <c r="M6" s="141" t="s">
        <v>39</v>
      </c>
      <c r="N6" s="142"/>
      <c r="O6" s="142"/>
      <c r="P6" s="64" t="s">
        <v>45</v>
      </c>
      <c r="Q6" s="193">
        <f>IF(男子参加名簿!J4="", 女子参加名簿!J4,男子参加名簿!J4)</f>
        <v>0</v>
      </c>
      <c r="R6" s="193"/>
      <c r="S6" s="193"/>
      <c r="T6" s="193"/>
      <c r="U6" s="193"/>
      <c r="V6" s="193"/>
      <c r="W6" s="193"/>
      <c r="X6" s="195"/>
    </row>
    <row r="7" spans="2:24" ht="20.100000000000001" customHeight="1" x14ac:dyDescent="0.25">
      <c r="B7" s="189"/>
      <c r="C7" s="190"/>
      <c r="D7" s="144">
        <f>IF(男子参加名簿!D5="",女子参加名簿!D5,男子参加名簿!D5)</f>
        <v>0</v>
      </c>
      <c r="E7" s="145"/>
      <c r="F7" s="145"/>
      <c r="G7" s="145"/>
      <c r="H7" s="145"/>
      <c r="I7" s="145"/>
      <c r="J7" s="145"/>
      <c r="K7" s="145"/>
      <c r="L7" s="146"/>
      <c r="M7" s="144"/>
      <c r="N7" s="145"/>
      <c r="O7" s="145"/>
      <c r="P7" s="144" t="str">
        <f>IF(男子参加名簿!I5="",女子参加名簿!I5,男子参加名簿!I5)</f>
        <v>　</v>
      </c>
      <c r="Q7" s="145"/>
      <c r="R7" s="145"/>
      <c r="S7" s="145"/>
      <c r="T7" s="145"/>
      <c r="U7" s="145"/>
      <c r="V7" s="145"/>
      <c r="W7" s="145"/>
      <c r="X7" s="196"/>
    </row>
    <row r="8" spans="2:24" ht="20.100000000000001" customHeight="1" x14ac:dyDescent="0.25">
      <c r="B8" s="155"/>
      <c r="C8" s="142"/>
      <c r="D8" s="144" t="str">
        <f>IF(AND(男子参加名簿!D6="",女子参加名簿!D6=""),"",IF(男子参加名簿!D6="",女子参加名簿!D6,男子参加名簿!D6))</f>
        <v/>
      </c>
      <c r="E8" s="145"/>
      <c r="F8" s="145"/>
      <c r="G8" s="145"/>
      <c r="H8" s="145"/>
      <c r="I8" s="145"/>
      <c r="J8" s="145"/>
      <c r="K8" s="145"/>
      <c r="L8" s="146"/>
      <c r="M8" s="144"/>
      <c r="N8" s="145"/>
      <c r="O8" s="145"/>
      <c r="P8" s="57" t="s">
        <v>46</v>
      </c>
      <c r="Q8" s="197">
        <f>IF(男子参加名簿!J6="",女子参加名簿!J6,男子参加名簿!J6)</f>
        <v>0</v>
      </c>
      <c r="R8" s="197"/>
      <c r="S8" s="197"/>
      <c r="T8" s="197"/>
      <c r="U8" s="197"/>
      <c r="V8" s="197"/>
      <c r="W8" s="197"/>
      <c r="X8" s="197"/>
    </row>
    <row r="9" spans="2:24" ht="20.100000000000001" customHeight="1" thickBot="1" x14ac:dyDescent="0.3">
      <c r="B9" s="191"/>
      <c r="C9" s="192"/>
      <c r="D9" s="63" t="s">
        <v>47</v>
      </c>
      <c r="E9" s="198">
        <f>IF(男子参加名簿!E7="",女子参加名簿!E7,男子参加名簿!E7)</f>
        <v>0</v>
      </c>
      <c r="F9" s="198"/>
      <c r="G9" s="198"/>
      <c r="H9" s="198"/>
      <c r="I9" s="198"/>
      <c r="J9" s="198"/>
      <c r="K9" s="198"/>
      <c r="L9" s="199"/>
      <c r="M9" s="147"/>
      <c r="N9" s="148"/>
      <c r="O9" s="148"/>
      <c r="P9" s="115" t="s">
        <v>48</v>
      </c>
      <c r="Q9" s="198">
        <f>IF(男子参加名簿!J7="",女子参加名簿!J7,男子参加名簿!J7)</f>
        <v>0</v>
      </c>
      <c r="R9" s="198"/>
      <c r="S9" s="198"/>
      <c r="T9" s="198"/>
      <c r="U9" s="198"/>
      <c r="V9" s="198"/>
      <c r="W9" s="198"/>
      <c r="X9" s="200"/>
    </row>
    <row r="11" spans="2:24" ht="24" customHeight="1" x14ac:dyDescent="0.3">
      <c r="H11" s="88" t="s">
        <v>78</v>
      </c>
    </row>
    <row r="12" spans="2:24" s="2" customFormat="1" ht="20.100000000000001" customHeight="1" thickBot="1" x14ac:dyDescent="0.3">
      <c r="H12" s="187" t="s">
        <v>75</v>
      </c>
      <c r="I12" s="187"/>
      <c r="T12" s="188" t="s">
        <v>76</v>
      </c>
      <c r="U12" s="188"/>
      <c r="V12" s="188" t="s">
        <v>77</v>
      </c>
      <c r="W12" s="188"/>
    </row>
    <row r="13" spans="2:24" s="2" customFormat="1" ht="30" customHeight="1" x14ac:dyDescent="0.25">
      <c r="B13" s="201" t="s">
        <v>49</v>
      </c>
      <c r="C13" s="179"/>
      <c r="D13" s="180"/>
      <c r="E13" s="180"/>
      <c r="F13" s="180"/>
      <c r="G13" s="181"/>
      <c r="H13" s="210" t="s">
        <v>50</v>
      </c>
      <c r="I13" s="210"/>
      <c r="J13" s="68"/>
      <c r="K13" s="186" t="s">
        <v>51</v>
      </c>
      <c r="L13" s="186"/>
      <c r="M13" s="68"/>
      <c r="N13" s="68"/>
      <c r="O13" s="186" t="s">
        <v>52</v>
      </c>
      <c r="P13" s="186"/>
      <c r="Q13" s="186"/>
      <c r="R13" s="69"/>
      <c r="T13" s="209" t="s">
        <v>63</v>
      </c>
      <c r="U13" s="209"/>
      <c r="V13" s="209" t="s">
        <v>53</v>
      </c>
      <c r="W13" s="209"/>
    </row>
    <row r="14" spans="2:24" s="2" customFormat="1" ht="30" customHeight="1" x14ac:dyDescent="0.25">
      <c r="B14" s="202"/>
      <c r="C14" s="215" t="s">
        <v>54</v>
      </c>
      <c r="D14" s="182" t="s">
        <v>55</v>
      </c>
      <c r="E14" s="183"/>
      <c r="F14" s="183"/>
      <c r="G14" s="184"/>
      <c r="H14" s="205"/>
      <c r="I14" s="205"/>
      <c r="J14" s="59" t="s">
        <v>56</v>
      </c>
      <c r="K14" s="206">
        <v>20000</v>
      </c>
      <c r="L14" s="206"/>
      <c r="M14" s="70" t="s">
        <v>14</v>
      </c>
      <c r="N14" s="59" t="s">
        <v>57</v>
      </c>
      <c r="O14" s="208">
        <f>H14*K14</f>
        <v>0</v>
      </c>
      <c r="P14" s="208"/>
      <c r="Q14" s="208"/>
      <c r="R14" s="71" t="s">
        <v>14</v>
      </c>
      <c r="T14" s="204" t="str">
        <f>男子参加名簿!F10</f>
        <v>無</v>
      </c>
      <c r="U14" s="205"/>
      <c r="V14" s="205">
        <f>男子申込!E3</f>
        <v>0</v>
      </c>
      <c r="W14" s="205"/>
    </row>
    <row r="15" spans="2:24" s="2" customFormat="1" ht="30" customHeight="1" x14ac:dyDescent="0.25">
      <c r="B15" s="202"/>
      <c r="C15" s="216"/>
      <c r="D15" s="182" t="s">
        <v>58</v>
      </c>
      <c r="E15" s="183"/>
      <c r="F15" s="183"/>
      <c r="G15" s="184"/>
      <c r="H15" s="205"/>
      <c r="I15" s="205"/>
      <c r="J15" s="59" t="s">
        <v>59</v>
      </c>
      <c r="K15" s="206">
        <v>3000</v>
      </c>
      <c r="L15" s="207"/>
      <c r="M15" s="70" t="s">
        <v>14</v>
      </c>
      <c r="N15" s="59" t="s">
        <v>57</v>
      </c>
      <c r="O15" s="208">
        <f t="shared" ref="O15:O16" si="0">H15*K15</f>
        <v>0</v>
      </c>
      <c r="P15" s="208"/>
      <c r="Q15" s="208"/>
      <c r="R15" s="71" t="s">
        <v>14</v>
      </c>
      <c r="T15" s="204">
        <f>男子参加名簿!F11</f>
        <v>0</v>
      </c>
      <c r="U15" s="205"/>
      <c r="V15" s="205">
        <f>男子申込!E4</f>
        <v>0</v>
      </c>
      <c r="W15" s="205"/>
    </row>
    <row r="16" spans="2:24" s="2" customFormat="1" ht="30" customHeight="1" x14ac:dyDescent="0.25">
      <c r="B16" s="202"/>
      <c r="C16" s="216"/>
      <c r="D16" s="182" t="s">
        <v>60</v>
      </c>
      <c r="E16" s="183"/>
      <c r="F16" s="183"/>
      <c r="G16" s="184"/>
      <c r="H16" s="205"/>
      <c r="I16" s="205"/>
      <c r="J16" s="59" t="s">
        <v>59</v>
      </c>
      <c r="K16" s="206">
        <v>6000</v>
      </c>
      <c r="L16" s="207"/>
      <c r="M16" s="70" t="s">
        <v>14</v>
      </c>
      <c r="N16" s="59" t="s">
        <v>57</v>
      </c>
      <c r="O16" s="208">
        <f t="shared" si="0"/>
        <v>0</v>
      </c>
      <c r="P16" s="208"/>
      <c r="Q16" s="208"/>
      <c r="R16" s="71" t="s">
        <v>14</v>
      </c>
      <c r="T16" s="205">
        <f>男子参加名簿!F12</f>
        <v>0</v>
      </c>
      <c r="U16" s="205"/>
      <c r="V16" s="205">
        <f>男子申込!E5</f>
        <v>0</v>
      </c>
      <c r="W16" s="205"/>
    </row>
    <row r="17" spans="2:23" s="2" customFormat="1" ht="30" customHeight="1" x14ac:dyDescent="0.25">
      <c r="B17" s="202"/>
      <c r="C17" s="215" t="s">
        <v>61</v>
      </c>
      <c r="D17" s="182" t="s">
        <v>55</v>
      </c>
      <c r="E17" s="183"/>
      <c r="F17" s="183"/>
      <c r="G17" s="184"/>
      <c r="H17" s="211"/>
      <c r="I17" s="176"/>
      <c r="J17" s="59" t="s">
        <v>56</v>
      </c>
      <c r="K17" s="206">
        <v>20000</v>
      </c>
      <c r="L17" s="206"/>
      <c r="M17" s="70" t="s">
        <v>14</v>
      </c>
      <c r="N17" s="59" t="s">
        <v>57</v>
      </c>
      <c r="O17" s="208">
        <f>H17*K17</f>
        <v>0</v>
      </c>
      <c r="P17" s="208"/>
      <c r="Q17" s="208"/>
      <c r="R17" s="71" t="s">
        <v>14</v>
      </c>
      <c r="T17" s="212" t="str">
        <f>女子参加名簿!F10</f>
        <v>無</v>
      </c>
      <c r="U17" s="176"/>
      <c r="V17" s="211">
        <f>女子申込!E3</f>
        <v>0</v>
      </c>
      <c r="W17" s="176"/>
    </row>
    <row r="18" spans="2:23" s="2" customFormat="1" ht="30" customHeight="1" x14ac:dyDescent="0.25">
      <c r="B18" s="202"/>
      <c r="C18" s="216"/>
      <c r="D18" s="182" t="s">
        <v>58</v>
      </c>
      <c r="E18" s="183"/>
      <c r="F18" s="183"/>
      <c r="G18" s="184"/>
      <c r="H18" s="211"/>
      <c r="I18" s="176"/>
      <c r="J18" s="59" t="s">
        <v>59</v>
      </c>
      <c r="K18" s="206">
        <v>3000</v>
      </c>
      <c r="L18" s="207"/>
      <c r="M18" s="70" t="s">
        <v>14</v>
      </c>
      <c r="N18" s="59" t="s">
        <v>57</v>
      </c>
      <c r="O18" s="208">
        <f t="shared" ref="O18:O19" si="1">H18*K18</f>
        <v>0</v>
      </c>
      <c r="P18" s="208"/>
      <c r="Q18" s="208"/>
      <c r="R18" s="71" t="s">
        <v>14</v>
      </c>
      <c r="T18" s="211">
        <f>女子参加名簿!F11</f>
        <v>0</v>
      </c>
      <c r="U18" s="176"/>
      <c r="V18" s="211">
        <f>女子申込!E4</f>
        <v>0</v>
      </c>
      <c r="W18" s="176"/>
    </row>
    <row r="19" spans="2:23" s="2" customFormat="1" ht="30" customHeight="1" x14ac:dyDescent="0.25">
      <c r="B19" s="202"/>
      <c r="C19" s="216"/>
      <c r="D19" s="182" t="s">
        <v>60</v>
      </c>
      <c r="E19" s="183"/>
      <c r="F19" s="183"/>
      <c r="G19" s="184"/>
      <c r="H19" s="211"/>
      <c r="I19" s="176"/>
      <c r="J19" s="59" t="s">
        <v>59</v>
      </c>
      <c r="K19" s="206">
        <v>6000</v>
      </c>
      <c r="L19" s="207"/>
      <c r="M19" s="70" t="s">
        <v>14</v>
      </c>
      <c r="N19" s="59" t="s">
        <v>57</v>
      </c>
      <c r="O19" s="208">
        <f t="shared" si="1"/>
        <v>0</v>
      </c>
      <c r="P19" s="208"/>
      <c r="Q19" s="208"/>
      <c r="R19" s="71" t="s">
        <v>14</v>
      </c>
      <c r="T19" s="211">
        <f>女子参加名簿!F12</f>
        <v>0</v>
      </c>
      <c r="U19" s="176"/>
      <c r="V19" s="211">
        <f>女子申込!E5</f>
        <v>0</v>
      </c>
      <c r="W19" s="176"/>
    </row>
    <row r="20" spans="2:23" s="2" customFormat="1" ht="30" customHeight="1" thickBot="1" x14ac:dyDescent="0.3">
      <c r="B20" s="203"/>
      <c r="C20" s="214" t="s">
        <v>62</v>
      </c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3">
        <f>SUM(O14:Q19)</f>
        <v>0</v>
      </c>
      <c r="P20" s="213"/>
      <c r="Q20" s="213"/>
      <c r="R20" s="72" t="s">
        <v>14</v>
      </c>
    </row>
    <row r="21" spans="2:23" s="2" customFormat="1" x14ac:dyDescent="0.25"/>
    <row r="22" spans="2:23" s="2" customFormat="1" x14ac:dyDescent="0.25"/>
    <row r="23" spans="2:23" s="2" customFormat="1" x14ac:dyDescent="0.25"/>
  </sheetData>
  <mergeCells count="65">
    <mergeCell ref="O20:Q20"/>
    <mergeCell ref="H15:I15"/>
    <mergeCell ref="K15:L15"/>
    <mergeCell ref="O15:Q15"/>
    <mergeCell ref="C20:N20"/>
    <mergeCell ref="K18:L18"/>
    <mergeCell ref="K19:L19"/>
    <mergeCell ref="H17:I17"/>
    <mergeCell ref="H18:I18"/>
    <mergeCell ref="H19:I19"/>
    <mergeCell ref="K17:L17"/>
    <mergeCell ref="O17:Q17"/>
    <mergeCell ref="O18:Q18"/>
    <mergeCell ref="O19:Q19"/>
    <mergeCell ref="C14:C16"/>
    <mergeCell ref="C17:C19"/>
    <mergeCell ref="H13:I13"/>
    <mergeCell ref="V17:W17"/>
    <mergeCell ref="V18:W18"/>
    <mergeCell ref="V19:W19"/>
    <mergeCell ref="T17:U17"/>
    <mergeCell ref="T19:U19"/>
    <mergeCell ref="T18:U18"/>
    <mergeCell ref="K14:L14"/>
    <mergeCell ref="O14:Q14"/>
    <mergeCell ref="T14:U14"/>
    <mergeCell ref="V14:W14"/>
    <mergeCell ref="V16:W16"/>
    <mergeCell ref="P7:X7"/>
    <mergeCell ref="Q8:X8"/>
    <mergeCell ref="E9:L9"/>
    <mergeCell ref="Q9:X9"/>
    <mergeCell ref="B13:B20"/>
    <mergeCell ref="D14:G14"/>
    <mergeCell ref="V12:W12"/>
    <mergeCell ref="T15:U15"/>
    <mergeCell ref="V15:W15"/>
    <mergeCell ref="H16:I16"/>
    <mergeCell ref="K16:L16"/>
    <mergeCell ref="O16:Q16"/>
    <mergeCell ref="T16:U16"/>
    <mergeCell ref="T13:U13"/>
    <mergeCell ref="V13:W13"/>
    <mergeCell ref="H14:I14"/>
    <mergeCell ref="D19:G19"/>
    <mergeCell ref="C2:T2"/>
    <mergeCell ref="B5:C5"/>
    <mergeCell ref="D5:L5"/>
    <mergeCell ref="M5:O5"/>
    <mergeCell ref="P5:X5"/>
    <mergeCell ref="K13:L13"/>
    <mergeCell ref="O13:Q13"/>
    <mergeCell ref="H12:I12"/>
    <mergeCell ref="T12:U12"/>
    <mergeCell ref="B6:C9"/>
    <mergeCell ref="E6:L6"/>
    <mergeCell ref="M6:O9"/>
    <mergeCell ref="Q6:X6"/>
    <mergeCell ref="D7:L7"/>
    <mergeCell ref="D8:L8"/>
    <mergeCell ref="C13:G13"/>
    <mergeCell ref="D15:G15"/>
    <mergeCell ref="D16:G16"/>
    <mergeCell ref="D17:G17"/>
    <mergeCell ref="D18:G18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C47"/>
  <sheetViews>
    <sheetView zoomScale="115" zoomScaleNormal="115" workbookViewId="0">
      <selection activeCell="N31" sqref="N31:P31"/>
    </sheetView>
  </sheetViews>
  <sheetFormatPr defaultRowHeight="12.75" x14ac:dyDescent="0.25"/>
  <cols>
    <col min="1" max="1" width="2.265625" customWidth="1"/>
    <col min="2" max="3" width="3.59765625" customWidth="1"/>
    <col min="4" max="4" width="12.59765625" customWidth="1"/>
    <col min="5" max="8" width="3.59765625" customWidth="1"/>
    <col min="9" max="9" width="15.59765625" customWidth="1"/>
    <col min="10" max="11" width="7.59765625" customWidth="1"/>
    <col min="12" max="13" width="3.59765625" customWidth="1"/>
    <col min="14" max="14" width="12.59765625" customWidth="1"/>
    <col min="15" max="18" width="3.59765625" customWidth="1"/>
    <col min="19" max="19" width="15.59765625" customWidth="1"/>
    <col min="20" max="21" width="7.59765625" customWidth="1"/>
    <col min="22" max="23" width="3.59765625" customWidth="1"/>
    <col min="24" max="24" width="12.59765625" customWidth="1"/>
    <col min="25" max="28" width="3.59765625" customWidth="1"/>
    <col min="29" max="29" width="15.59765625" customWidth="1"/>
  </cols>
  <sheetData>
    <row r="1" spans="2:29" ht="14.25" customHeight="1" x14ac:dyDescent="0.3">
      <c r="E1" s="236" t="s">
        <v>15</v>
      </c>
      <c r="F1" s="236"/>
      <c r="G1" s="236"/>
      <c r="H1" s="236"/>
      <c r="I1" s="236"/>
    </row>
    <row r="2" spans="2:29" ht="14.25" customHeight="1" x14ac:dyDescent="0.3">
      <c r="B2" t="s">
        <v>4</v>
      </c>
      <c r="E2" s="237" t="s">
        <v>16</v>
      </c>
      <c r="F2" s="237"/>
      <c r="G2" s="237"/>
      <c r="H2" s="237"/>
      <c r="I2" s="237"/>
    </row>
    <row r="3" spans="2:29" ht="13.15" thickBot="1" x14ac:dyDescent="0.3"/>
    <row r="4" spans="2:29" ht="20.100000000000001" customHeight="1" x14ac:dyDescent="0.25">
      <c r="B4" s="217" t="s">
        <v>0</v>
      </c>
      <c r="C4" s="218"/>
      <c r="D4" s="221" t="str">
        <f>IF(男子参加名簿!D3="","",男子参加名簿!D3)</f>
        <v>　</v>
      </c>
      <c r="E4" s="222"/>
      <c r="F4" s="222"/>
      <c r="G4" s="222"/>
      <c r="H4" s="222"/>
      <c r="I4" s="223"/>
      <c r="L4" s="217" t="s">
        <v>0</v>
      </c>
      <c r="M4" s="218"/>
      <c r="N4" s="221" t="str">
        <f>D4</f>
        <v>　</v>
      </c>
      <c r="O4" s="222"/>
      <c r="P4" s="222"/>
      <c r="Q4" s="222"/>
      <c r="R4" s="222"/>
      <c r="S4" s="223"/>
      <c r="V4" s="217" t="s">
        <v>0</v>
      </c>
      <c r="W4" s="218"/>
      <c r="X4" s="221" t="str">
        <f>N4</f>
        <v>　</v>
      </c>
      <c r="Y4" s="222"/>
      <c r="Z4" s="222"/>
      <c r="AA4" s="222"/>
      <c r="AB4" s="222"/>
      <c r="AC4" s="223"/>
    </row>
    <row r="5" spans="2:29" ht="12.95" customHeight="1" x14ac:dyDescent="0.25">
      <c r="B5" s="219" t="s">
        <v>27</v>
      </c>
      <c r="C5" s="220"/>
      <c r="D5" s="229" t="str">
        <f>男子参加名簿!E15</f>
        <v>　　</v>
      </c>
      <c r="E5" s="230"/>
      <c r="F5" s="231"/>
      <c r="G5" s="232" t="s">
        <v>18</v>
      </c>
      <c r="H5" s="233"/>
      <c r="I5" s="111" t="str">
        <f>男子参加名簿!J15</f>
        <v>　</v>
      </c>
      <c r="L5" s="219" t="s">
        <v>27</v>
      </c>
      <c r="M5" s="220"/>
      <c r="N5" s="229" t="str">
        <f>D5</f>
        <v>　　</v>
      </c>
      <c r="O5" s="230"/>
      <c r="P5" s="231"/>
      <c r="Q5" s="232" t="s">
        <v>18</v>
      </c>
      <c r="R5" s="233"/>
      <c r="S5" s="111" t="str">
        <f>I5</f>
        <v>　</v>
      </c>
      <c r="V5" s="219" t="s">
        <v>27</v>
      </c>
      <c r="W5" s="220"/>
      <c r="X5" s="229" t="str">
        <f>N5</f>
        <v>　　</v>
      </c>
      <c r="Y5" s="230"/>
      <c r="Z5" s="231"/>
      <c r="AA5" s="232" t="s">
        <v>18</v>
      </c>
      <c r="AB5" s="233"/>
      <c r="AC5" s="111" t="str">
        <f>S5</f>
        <v>　</v>
      </c>
    </row>
    <row r="6" spans="2:29" ht="12.95" customHeight="1" x14ac:dyDescent="0.25">
      <c r="B6" s="219" t="s">
        <v>6</v>
      </c>
      <c r="C6" s="220"/>
      <c r="D6" s="229" t="str">
        <f>IF(男子参加名簿!E16="","",男子参加名簿!E16)</f>
        <v>　　</v>
      </c>
      <c r="E6" s="230"/>
      <c r="F6" s="231"/>
      <c r="G6" s="234" t="s">
        <v>6</v>
      </c>
      <c r="H6" s="235"/>
      <c r="I6" s="111" t="str">
        <f>男子参加名簿!J16</f>
        <v>　</v>
      </c>
      <c r="L6" s="219" t="s">
        <v>6</v>
      </c>
      <c r="M6" s="220"/>
      <c r="N6" s="229" t="str">
        <f>D6</f>
        <v>　　</v>
      </c>
      <c r="O6" s="230"/>
      <c r="P6" s="231"/>
      <c r="Q6" s="234" t="s">
        <v>6</v>
      </c>
      <c r="R6" s="235"/>
      <c r="S6" s="111" t="str">
        <f>I6</f>
        <v>　</v>
      </c>
      <c r="V6" s="219" t="s">
        <v>6</v>
      </c>
      <c r="W6" s="220"/>
      <c r="X6" s="229" t="str">
        <f>N6</f>
        <v>　　</v>
      </c>
      <c r="Y6" s="230"/>
      <c r="Z6" s="231"/>
      <c r="AA6" s="234" t="s">
        <v>6</v>
      </c>
      <c r="AB6" s="235"/>
      <c r="AC6" s="111" t="str">
        <f>S6</f>
        <v>　</v>
      </c>
    </row>
    <row r="7" spans="2:29" ht="12.95" customHeight="1" x14ac:dyDescent="0.25">
      <c r="B7" s="219" t="s">
        <v>7</v>
      </c>
      <c r="C7" s="220"/>
      <c r="D7" s="229" t="str">
        <f>IF(男子参加名簿!E17="","",男子参加名簿!E17)</f>
        <v>　　</v>
      </c>
      <c r="E7" s="230"/>
      <c r="F7" s="231"/>
      <c r="G7" s="234" t="s">
        <v>17</v>
      </c>
      <c r="H7" s="235"/>
      <c r="I7" s="111" t="str">
        <f>男子参加名簿!J17</f>
        <v>　</v>
      </c>
      <c r="L7" s="219" t="s">
        <v>7</v>
      </c>
      <c r="M7" s="220"/>
      <c r="N7" s="229" t="str">
        <f>D7</f>
        <v>　　</v>
      </c>
      <c r="O7" s="230"/>
      <c r="P7" s="231"/>
      <c r="Q7" s="234" t="s">
        <v>17</v>
      </c>
      <c r="R7" s="235"/>
      <c r="S7" s="111" t="str">
        <f>I7</f>
        <v>　</v>
      </c>
      <c r="V7" s="219" t="s">
        <v>7</v>
      </c>
      <c r="W7" s="220"/>
      <c r="X7" s="229" t="str">
        <f>N7</f>
        <v>　　</v>
      </c>
      <c r="Y7" s="230"/>
      <c r="Z7" s="231"/>
      <c r="AA7" s="234" t="s">
        <v>17</v>
      </c>
      <c r="AB7" s="235"/>
      <c r="AC7" s="111" t="str">
        <f>S7</f>
        <v>　</v>
      </c>
    </row>
    <row r="8" spans="2:29" s="16" customFormat="1" ht="12.95" customHeight="1" x14ac:dyDescent="0.25">
      <c r="B8" s="8" t="s">
        <v>9</v>
      </c>
      <c r="C8" s="224" t="s">
        <v>10</v>
      </c>
      <c r="D8" s="225"/>
      <c r="E8" s="13" t="s">
        <v>11</v>
      </c>
      <c r="F8" s="13" t="s">
        <v>89</v>
      </c>
      <c r="G8" s="13" t="s">
        <v>90</v>
      </c>
      <c r="H8" s="13" t="s">
        <v>91</v>
      </c>
      <c r="I8" s="20" t="s">
        <v>12</v>
      </c>
      <c r="L8" s="8" t="s">
        <v>9</v>
      </c>
      <c r="M8" s="224" t="s">
        <v>10</v>
      </c>
      <c r="N8" s="225"/>
      <c r="O8" s="13" t="s">
        <v>11</v>
      </c>
      <c r="P8" s="13" t="s">
        <v>89</v>
      </c>
      <c r="Q8" s="13" t="s">
        <v>90</v>
      </c>
      <c r="R8" s="13" t="s">
        <v>91</v>
      </c>
      <c r="S8" s="20" t="s">
        <v>12</v>
      </c>
      <c r="V8" s="8" t="s">
        <v>9</v>
      </c>
      <c r="W8" s="224" t="s">
        <v>10</v>
      </c>
      <c r="X8" s="225"/>
      <c r="Y8" s="13" t="s">
        <v>11</v>
      </c>
      <c r="Z8" s="13" t="s">
        <v>89</v>
      </c>
      <c r="AA8" s="13" t="s">
        <v>90</v>
      </c>
      <c r="AB8" s="13" t="s">
        <v>91</v>
      </c>
      <c r="AC8" s="20" t="s">
        <v>12</v>
      </c>
    </row>
    <row r="9" spans="2:29" ht="12.95" customHeight="1" x14ac:dyDescent="0.25">
      <c r="B9" s="8">
        <v>1</v>
      </c>
      <c r="C9" s="226" t="str">
        <f>IF(男子参加名簿!D19="","",男子参加名簿!D19)</f>
        <v/>
      </c>
      <c r="D9" s="220"/>
      <c r="E9" s="12" t="str">
        <f>IF(男子参加名簿!F19="","",男子参加名簿!F19)</f>
        <v/>
      </c>
      <c r="F9" s="12" t="str">
        <f>IF(男子参加名簿!G19="","","○")</f>
        <v/>
      </c>
      <c r="G9" s="12" t="str">
        <f>IF(男子参加名簿!H19="","","○")</f>
        <v/>
      </c>
      <c r="H9" s="12" t="str">
        <f>IF(男子参加名簿!I19="","","○")</f>
        <v/>
      </c>
      <c r="I9" s="21" t="str">
        <f>IF(男子参加名簿!J19="","",男子参加名簿!J19)</f>
        <v/>
      </c>
      <c r="L9" s="8">
        <v>16</v>
      </c>
      <c r="M9" s="226" t="str">
        <f>IF(男子参加名簿!N19="","",男子参加名簿!N19)</f>
        <v/>
      </c>
      <c r="N9" s="220"/>
      <c r="O9" s="12" t="str">
        <f>IF(男子参加名簿!P19="","",男子参加名簿!P19)</f>
        <v/>
      </c>
      <c r="P9" s="12" t="str">
        <f>IF(男子参加名簿!Q19="","","○")</f>
        <v/>
      </c>
      <c r="Q9" s="12" t="str">
        <f>IF(男子参加名簿!R19="","","○")</f>
        <v/>
      </c>
      <c r="R9" s="12" t="str">
        <f>IF(男子参加名簿!S19="","","○")</f>
        <v/>
      </c>
      <c r="S9" s="21" t="str">
        <f>IF(男子参加名簿!T19="","",男子参加名簿!T19)</f>
        <v/>
      </c>
      <c r="V9" s="8">
        <v>31</v>
      </c>
      <c r="W9" s="226" t="str">
        <f>IF(男子参加名簿!X19="","",男子参加名簿!X19)</f>
        <v/>
      </c>
      <c r="X9" s="220"/>
      <c r="Y9" s="12" t="str">
        <f>IF(男子参加名簿!Z19="","",男子参加名簿!Z19)</f>
        <v/>
      </c>
      <c r="Z9" s="12" t="str">
        <f>IF(男子参加名簿!AA19="","","○")</f>
        <v/>
      </c>
      <c r="AA9" s="12" t="str">
        <f>IF(男子参加名簿!AB19="","","○")</f>
        <v/>
      </c>
      <c r="AB9" s="12" t="str">
        <f>IF(男子参加名簿!AC19="","","○")</f>
        <v/>
      </c>
      <c r="AC9" s="21" t="str">
        <f>IF(男子参加名簿!AD19="","",男子参加名簿!AD19)</f>
        <v/>
      </c>
    </row>
    <row r="10" spans="2:29" ht="12.95" customHeight="1" x14ac:dyDescent="0.25">
      <c r="B10" s="8">
        <v>2</v>
      </c>
      <c r="C10" s="226" t="str">
        <f>IF(男子参加名簿!D20="","",男子参加名簿!D20)</f>
        <v/>
      </c>
      <c r="D10" s="220"/>
      <c r="E10" s="12" t="str">
        <f>IF(男子参加名簿!F20="","",男子参加名簿!F20)</f>
        <v/>
      </c>
      <c r="F10" s="12" t="str">
        <f>IF(男子参加名簿!G20="","","○")</f>
        <v/>
      </c>
      <c r="G10" s="12" t="str">
        <f>IF(男子参加名簿!H20="","","○")</f>
        <v/>
      </c>
      <c r="H10" s="12" t="str">
        <f>IF(男子参加名簿!I20="","","○")</f>
        <v/>
      </c>
      <c r="I10" s="21" t="str">
        <f>IF(男子参加名簿!J20="","",男子参加名簿!J20)</f>
        <v/>
      </c>
      <c r="L10" s="8">
        <v>17</v>
      </c>
      <c r="M10" s="226" t="str">
        <f>IF(男子参加名簿!N20="","",男子参加名簿!N20)</f>
        <v/>
      </c>
      <c r="N10" s="220"/>
      <c r="O10" s="12" t="str">
        <f>IF(男子参加名簿!P20="","",男子参加名簿!P20)</f>
        <v/>
      </c>
      <c r="P10" s="12" t="str">
        <f>IF(男子参加名簿!Q20="","","○")</f>
        <v/>
      </c>
      <c r="Q10" s="12" t="str">
        <f>IF(男子参加名簿!R20="","","○")</f>
        <v/>
      </c>
      <c r="R10" s="12" t="str">
        <f>IF(男子参加名簿!S20="","","○")</f>
        <v/>
      </c>
      <c r="S10" s="21" t="str">
        <f>IF(男子参加名簿!T20="","",男子参加名簿!T20)</f>
        <v/>
      </c>
      <c r="V10" s="8">
        <v>32</v>
      </c>
      <c r="W10" s="226" t="str">
        <f>IF(男子参加名簿!X20="","",男子参加名簿!X20)</f>
        <v/>
      </c>
      <c r="X10" s="220"/>
      <c r="Y10" s="12" t="str">
        <f>IF(男子参加名簿!Z20="","",男子参加名簿!Z20)</f>
        <v/>
      </c>
      <c r="Z10" s="12" t="str">
        <f>IF(男子参加名簿!AA20="","","○")</f>
        <v/>
      </c>
      <c r="AA10" s="12" t="str">
        <f>IF(男子参加名簿!AB20="","","○")</f>
        <v/>
      </c>
      <c r="AB10" s="12" t="str">
        <f>IF(男子参加名簿!AC20="","","○")</f>
        <v/>
      </c>
      <c r="AC10" s="21" t="str">
        <f>IF(男子参加名簿!AD20="","",男子参加名簿!AD20)</f>
        <v/>
      </c>
    </row>
    <row r="11" spans="2:29" ht="12.95" customHeight="1" x14ac:dyDescent="0.25">
      <c r="B11" s="8">
        <v>3</v>
      </c>
      <c r="C11" s="226" t="str">
        <f>IF(男子参加名簿!D21="","",男子参加名簿!D21)</f>
        <v/>
      </c>
      <c r="D11" s="220"/>
      <c r="E11" s="12" t="str">
        <f>IF(男子参加名簿!F21="","",男子参加名簿!F21)</f>
        <v/>
      </c>
      <c r="F11" s="12" t="str">
        <f>IF(男子参加名簿!G21="","","○")</f>
        <v/>
      </c>
      <c r="G11" s="12" t="str">
        <f>IF(男子参加名簿!H21="","","○")</f>
        <v/>
      </c>
      <c r="H11" s="12" t="str">
        <f>IF(男子参加名簿!I21="","","○")</f>
        <v/>
      </c>
      <c r="I11" s="21" t="str">
        <f>IF(男子参加名簿!J21="","",男子参加名簿!J21)</f>
        <v/>
      </c>
      <c r="L11" s="8">
        <v>18</v>
      </c>
      <c r="M11" s="226" t="str">
        <f>IF(男子参加名簿!N21="","",男子参加名簿!N21)</f>
        <v/>
      </c>
      <c r="N11" s="220"/>
      <c r="O11" s="12" t="str">
        <f>IF(男子参加名簿!P21="","",男子参加名簿!P21)</f>
        <v/>
      </c>
      <c r="P11" s="12" t="str">
        <f>IF(男子参加名簿!Q21="","","○")</f>
        <v/>
      </c>
      <c r="Q11" s="12" t="str">
        <f>IF(男子参加名簿!R21="","","○")</f>
        <v/>
      </c>
      <c r="R11" s="12" t="str">
        <f>IF(男子参加名簿!S21="","","○")</f>
        <v/>
      </c>
      <c r="S11" s="21" t="str">
        <f>IF(男子参加名簿!T21="","",男子参加名簿!T21)</f>
        <v/>
      </c>
      <c r="V11" s="8">
        <v>33</v>
      </c>
      <c r="W11" s="226" t="str">
        <f>IF(男子参加名簿!X21="","",男子参加名簿!X21)</f>
        <v/>
      </c>
      <c r="X11" s="220"/>
      <c r="Y11" s="12" t="str">
        <f>IF(男子参加名簿!Z21="","",男子参加名簿!Z21)</f>
        <v/>
      </c>
      <c r="Z11" s="12" t="str">
        <f>IF(男子参加名簿!AA21="","","○")</f>
        <v/>
      </c>
      <c r="AA11" s="12" t="str">
        <f>IF(男子参加名簿!AB21="","","○")</f>
        <v/>
      </c>
      <c r="AB11" s="12" t="str">
        <f>IF(男子参加名簿!AC21="","","○")</f>
        <v/>
      </c>
      <c r="AC11" s="21" t="str">
        <f>IF(男子参加名簿!AD21="","",男子参加名簿!AD21)</f>
        <v/>
      </c>
    </row>
    <row r="12" spans="2:29" ht="12.95" customHeight="1" x14ac:dyDescent="0.25">
      <c r="B12" s="8">
        <v>4</v>
      </c>
      <c r="C12" s="226" t="str">
        <f>IF(男子参加名簿!D22="","",男子参加名簿!D22)</f>
        <v/>
      </c>
      <c r="D12" s="220"/>
      <c r="E12" s="12" t="str">
        <f>IF(男子参加名簿!F22="","",男子参加名簿!F22)</f>
        <v/>
      </c>
      <c r="F12" s="12" t="str">
        <f>IF(男子参加名簿!G22="","","○")</f>
        <v/>
      </c>
      <c r="G12" s="12" t="str">
        <f>IF(男子参加名簿!H22="","","○")</f>
        <v/>
      </c>
      <c r="H12" s="12" t="str">
        <f>IF(男子参加名簿!I22="","","○")</f>
        <v/>
      </c>
      <c r="I12" s="21" t="str">
        <f>IF(男子参加名簿!J22="","",男子参加名簿!J22)</f>
        <v/>
      </c>
      <c r="L12" s="8">
        <v>19</v>
      </c>
      <c r="M12" s="226" t="str">
        <f>IF(男子参加名簿!N22="","",男子参加名簿!N22)</f>
        <v/>
      </c>
      <c r="N12" s="220"/>
      <c r="O12" s="12" t="str">
        <f>IF(男子参加名簿!P22="","",男子参加名簿!P22)</f>
        <v/>
      </c>
      <c r="P12" s="12" t="str">
        <f>IF(男子参加名簿!Q22="","","○")</f>
        <v/>
      </c>
      <c r="Q12" s="12" t="str">
        <f>IF(男子参加名簿!R22="","","○")</f>
        <v/>
      </c>
      <c r="R12" s="12" t="str">
        <f>IF(男子参加名簿!S22="","","○")</f>
        <v/>
      </c>
      <c r="S12" s="21" t="str">
        <f>IF(男子参加名簿!T22="","",男子参加名簿!T22)</f>
        <v/>
      </c>
      <c r="V12" s="8">
        <v>34</v>
      </c>
      <c r="W12" s="226" t="str">
        <f>IF(男子参加名簿!X22="","",男子参加名簿!X22)</f>
        <v/>
      </c>
      <c r="X12" s="220"/>
      <c r="Y12" s="12" t="str">
        <f>IF(男子参加名簿!Z22="","",男子参加名簿!Z22)</f>
        <v/>
      </c>
      <c r="Z12" s="12" t="str">
        <f>IF(男子参加名簿!AA22="","","○")</f>
        <v/>
      </c>
      <c r="AA12" s="12" t="str">
        <f>IF(男子参加名簿!AB22="","","○")</f>
        <v/>
      </c>
      <c r="AB12" s="12" t="str">
        <f>IF(男子参加名簿!AC22="","","○")</f>
        <v/>
      </c>
      <c r="AC12" s="21" t="str">
        <f>IF(男子参加名簿!AD22="","",男子参加名簿!AD22)</f>
        <v/>
      </c>
    </row>
    <row r="13" spans="2:29" ht="12.95" customHeight="1" x14ac:dyDescent="0.25">
      <c r="B13" s="8">
        <v>5</v>
      </c>
      <c r="C13" s="226" t="str">
        <f>IF(男子参加名簿!D23="","",男子参加名簿!D23)</f>
        <v/>
      </c>
      <c r="D13" s="220"/>
      <c r="E13" s="12" t="str">
        <f>IF(男子参加名簿!F23="","",男子参加名簿!F23)</f>
        <v/>
      </c>
      <c r="F13" s="12" t="str">
        <f>IF(男子参加名簿!G23="","","○")</f>
        <v/>
      </c>
      <c r="G13" s="12" t="str">
        <f>IF(男子参加名簿!H23="","","○")</f>
        <v/>
      </c>
      <c r="H13" s="12" t="str">
        <f>IF(男子参加名簿!I23="","","○")</f>
        <v/>
      </c>
      <c r="I13" s="21" t="str">
        <f>IF(男子参加名簿!J23="","",男子参加名簿!J23)</f>
        <v/>
      </c>
      <c r="L13" s="8">
        <v>20</v>
      </c>
      <c r="M13" s="226" t="str">
        <f>IF(男子参加名簿!N23="","",男子参加名簿!N23)</f>
        <v/>
      </c>
      <c r="N13" s="220"/>
      <c r="O13" s="12" t="str">
        <f>IF(男子参加名簿!P23="","",男子参加名簿!P23)</f>
        <v/>
      </c>
      <c r="P13" s="12" t="str">
        <f>IF(男子参加名簿!Q23="","","○")</f>
        <v/>
      </c>
      <c r="Q13" s="12" t="str">
        <f>IF(男子参加名簿!R23="","","○")</f>
        <v/>
      </c>
      <c r="R13" s="12" t="str">
        <f>IF(男子参加名簿!S23="","","○")</f>
        <v/>
      </c>
      <c r="S13" s="21" t="str">
        <f>IF(男子参加名簿!T23="","",男子参加名簿!T23)</f>
        <v/>
      </c>
      <c r="V13" s="8">
        <v>35</v>
      </c>
      <c r="W13" s="226" t="str">
        <f>IF(男子参加名簿!X23="","",男子参加名簿!X23)</f>
        <v/>
      </c>
      <c r="X13" s="220"/>
      <c r="Y13" s="12" t="str">
        <f>IF(男子参加名簿!Z23="","",男子参加名簿!Z23)</f>
        <v/>
      </c>
      <c r="Z13" s="12" t="str">
        <f>IF(男子参加名簿!AA23="","","○")</f>
        <v/>
      </c>
      <c r="AA13" s="12" t="str">
        <f>IF(男子参加名簿!AB23="","","○")</f>
        <v/>
      </c>
      <c r="AB13" s="12" t="str">
        <f>IF(男子参加名簿!AC23="","","○")</f>
        <v/>
      </c>
      <c r="AC13" s="21" t="str">
        <f>IF(男子参加名簿!AD23="","",男子参加名簿!AD23)</f>
        <v/>
      </c>
    </row>
    <row r="14" spans="2:29" ht="12.95" customHeight="1" x14ac:dyDescent="0.25">
      <c r="B14" s="8">
        <v>6</v>
      </c>
      <c r="C14" s="226" t="str">
        <f>IF(男子参加名簿!D24="","",男子参加名簿!D24)</f>
        <v/>
      </c>
      <c r="D14" s="220"/>
      <c r="E14" s="12" t="str">
        <f>IF(男子参加名簿!F24="","",男子参加名簿!F24)</f>
        <v/>
      </c>
      <c r="F14" s="12" t="str">
        <f>IF(男子参加名簿!G24="","","○")</f>
        <v/>
      </c>
      <c r="G14" s="12" t="str">
        <f>IF(男子参加名簿!H24="","","○")</f>
        <v/>
      </c>
      <c r="H14" s="12" t="str">
        <f>IF(男子参加名簿!I24="","","○")</f>
        <v/>
      </c>
      <c r="I14" s="21" t="str">
        <f>IF(男子参加名簿!J24="","",男子参加名簿!J24)</f>
        <v/>
      </c>
      <c r="L14" s="8">
        <v>21</v>
      </c>
      <c r="M14" s="226" t="str">
        <f>IF(男子参加名簿!N24="","",男子参加名簿!N24)</f>
        <v/>
      </c>
      <c r="N14" s="220"/>
      <c r="O14" s="12" t="str">
        <f>IF(男子参加名簿!P24="","",男子参加名簿!P24)</f>
        <v/>
      </c>
      <c r="P14" s="12" t="str">
        <f>IF(男子参加名簿!Q24="","","○")</f>
        <v/>
      </c>
      <c r="Q14" s="12" t="str">
        <f>IF(男子参加名簿!R24="","","○")</f>
        <v/>
      </c>
      <c r="R14" s="12" t="str">
        <f>IF(男子参加名簿!S24="","","○")</f>
        <v/>
      </c>
      <c r="S14" s="21" t="str">
        <f>IF(男子参加名簿!T24="","",男子参加名簿!T24)</f>
        <v/>
      </c>
      <c r="V14" s="8">
        <v>36</v>
      </c>
      <c r="W14" s="226" t="str">
        <f>IF(男子参加名簿!X24="","",男子参加名簿!X24)</f>
        <v/>
      </c>
      <c r="X14" s="220"/>
      <c r="Y14" s="12" t="str">
        <f>IF(男子参加名簿!Z24="","",男子参加名簿!Z24)</f>
        <v/>
      </c>
      <c r="Z14" s="12" t="str">
        <f>IF(男子参加名簿!AA24="","","○")</f>
        <v/>
      </c>
      <c r="AA14" s="12" t="str">
        <f>IF(男子参加名簿!AB24="","","○")</f>
        <v/>
      </c>
      <c r="AB14" s="12" t="str">
        <f>IF(男子参加名簿!AC24="","","○")</f>
        <v/>
      </c>
      <c r="AC14" s="21" t="str">
        <f>IF(男子参加名簿!AD24="","",男子参加名簿!AD24)</f>
        <v/>
      </c>
    </row>
    <row r="15" spans="2:29" ht="12.95" customHeight="1" x14ac:dyDescent="0.25">
      <c r="B15" s="8">
        <v>7</v>
      </c>
      <c r="C15" s="226" t="str">
        <f>IF(男子参加名簿!D25="","",男子参加名簿!D25)</f>
        <v/>
      </c>
      <c r="D15" s="220"/>
      <c r="E15" s="12" t="str">
        <f>IF(男子参加名簿!F25="","",男子参加名簿!F25)</f>
        <v/>
      </c>
      <c r="F15" s="12" t="str">
        <f>IF(男子参加名簿!G25="","","○")</f>
        <v/>
      </c>
      <c r="G15" s="12" t="str">
        <f>IF(男子参加名簿!H25="","","○")</f>
        <v/>
      </c>
      <c r="H15" s="12" t="str">
        <f>IF(男子参加名簿!I25="","","○")</f>
        <v/>
      </c>
      <c r="I15" s="21" t="str">
        <f>IF(男子参加名簿!J25="","",男子参加名簿!J25)</f>
        <v/>
      </c>
      <c r="L15" s="8">
        <v>22</v>
      </c>
      <c r="M15" s="226" t="str">
        <f>IF(男子参加名簿!N25="","",男子参加名簿!N25)</f>
        <v/>
      </c>
      <c r="N15" s="220"/>
      <c r="O15" s="12" t="str">
        <f>IF(男子参加名簿!P25="","",男子参加名簿!P25)</f>
        <v/>
      </c>
      <c r="P15" s="12" t="str">
        <f>IF(男子参加名簿!Q25="","","○")</f>
        <v/>
      </c>
      <c r="Q15" s="12" t="str">
        <f>IF(男子参加名簿!R25="","","○")</f>
        <v/>
      </c>
      <c r="R15" s="12" t="str">
        <f>IF(男子参加名簿!S25="","","○")</f>
        <v/>
      </c>
      <c r="S15" s="21" t="str">
        <f>IF(男子参加名簿!T25="","",男子参加名簿!T25)</f>
        <v/>
      </c>
      <c r="V15" s="8">
        <v>37</v>
      </c>
      <c r="W15" s="226" t="str">
        <f>IF(男子参加名簿!X25="","",男子参加名簿!X25)</f>
        <v/>
      </c>
      <c r="X15" s="220"/>
      <c r="Y15" s="12" t="str">
        <f>IF(男子参加名簿!Z25="","",男子参加名簿!Z25)</f>
        <v/>
      </c>
      <c r="Z15" s="12" t="str">
        <f>IF(男子参加名簿!AA25="","","○")</f>
        <v/>
      </c>
      <c r="AA15" s="12" t="str">
        <f>IF(男子参加名簿!AB25="","","○")</f>
        <v/>
      </c>
      <c r="AB15" s="12" t="str">
        <f>IF(男子参加名簿!AC25="","","○")</f>
        <v/>
      </c>
      <c r="AC15" s="21" t="str">
        <f>IF(男子参加名簿!AD25="","",男子参加名簿!AD25)</f>
        <v/>
      </c>
    </row>
    <row r="16" spans="2:29" ht="12.95" customHeight="1" x14ac:dyDescent="0.25">
      <c r="B16" s="8">
        <v>8</v>
      </c>
      <c r="C16" s="226" t="str">
        <f>IF(男子参加名簿!D26="","",男子参加名簿!D26)</f>
        <v/>
      </c>
      <c r="D16" s="220"/>
      <c r="E16" s="12" t="str">
        <f>IF(男子参加名簿!F26="","",男子参加名簿!F26)</f>
        <v/>
      </c>
      <c r="F16" s="12" t="str">
        <f>IF(男子参加名簿!G26="","","○")</f>
        <v/>
      </c>
      <c r="G16" s="12" t="str">
        <f>IF(男子参加名簿!H26="","","○")</f>
        <v/>
      </c>
      <c r="H16" s="12" t="str">
        <f>IF(男子参加名簿!I26="","","○")</f>
        <v/>
      </c>
      <c r="I16" s="21" t="str">
        <f>IF(男子参加名簿!J26="","",男子参加名簿!J26)</f>
        <v/>
      </c>
      <c r="L16" s="8">
        <v>23</v>
      </c>
      <c r="M16" s="226" t="str">
        <f>IF(男子参加名簿!N26="","",男子参加名簿!N26)</f>
        <v/>
      </c>
      <c r="N16" s="220"/>
      <c r="O16" s="12" t="str">
        <f>IF(男子参加名簿!P26="","",男子参加名簿!P26)</f>
        <v/>
      </c>
      <c r="P16" s="12" t="str">
        <f>IF(男子参加名簿!Q26="","","○")</f>
        <v/>
      </c>
      <c r="Q16" s="12" t="str">
        <f>IF(男子参加名簿!R26="","","○")</f>
        <v/>
      </c>
      <c r="R16" s="12" t="str">
        <f>IF(男子参加名簿!S26="","","○")</f>
        <v/>
      </c>
      <c r="S16" s="21" t="str">
        <f>IF(男子参加名簿!T26="","",男子参加名簿!T26)</f>
        <v/>
      </c>
      <c r="V16" s="8">
        <v>38</v>
      </c>
      <c r="W16" s="226" t="str">
        <f>IF(男子参加名簿!X26="","",男子参加名簿!X26)</f>
        <v/>
      </c>
      <c r="X16" s="220"/>
      <c r="Y16" s="12" t="str">
        <f>IF(男子参加名簿!Z26="","",男子参加名簿!Z26)</f>
        <v/>
      </c>
      <c r="Z16" s="12" t="str">
        <f>IF(男子参加名簿!AA26="","","○")</f>
        <v/>
      </c>
      <c r="AA16" s="12" t="str">
        <f>IF(男子参加名簿!AB26="","","○")</f>
        <v/>
      </c>
      <c r="AB16" s="12" t="str">
        <f>IF(男子参加名簿!AC26="","","○")</f>
        <v/>
      </c>
      <c r="AC16" s="21" t="str">
        <f>IF(男子参加名簿!AD26="","",男子参加名簿!AD26)</f>
        <v/>
      </c>
    </row>
    <row r="17" spans="2:29" ht="12.95" customHeight="1" x14ac:dyDescent="0.25">
      <c r="B17" s="8">
        <v>9</v>
      </c>
      <c r="C17" s="226" t="str">
        <f>IF(男子参加名簿!D27="","",男子参加名簿!D27)</f>
        <v/>
      </c>
      <c r="D17" s="220"/>
      <c r="E17" s="12" t="str">
        <f>IF(男子参加名簿!F27="","",男子参加名簿!F27)</f>
        <v/>
      </c>
      <c r="F17" s="12" t="str">
        <f>IF(男子参加名簿!G27="","","○")</f>
        <v/>
      </c>
      <c r="G17" s="12" t="str">
        <f>IF(男子参加名簿!H27="","","○")</f>
        <v/>
      </c>
      <c r="H17" s="12" t="str">
        <f>IF(男子参加名簿!I27="","","○")</f>
        <v/>
      </c>
      <c r="I17" s="21" t="str">
        <f>IF(男子参加名簿!J27="","",男子参加名簿!J27)</f>
        <v/>
      </c>
      <c r="L17" s="8">
        <v>24</v>
      </c>
      <c r="M17" s="226" t="str">
        <f>IF(男子参加名簿!N27="","",男子参加名簿!N27)</f>
        <v/>
      </c>
      <c r="N17" s="220"/>
      <c r="O17" s="12" t="str">
        <f>IF(男子参加名簿!P27="","",男子参加名簿!P27)</f>
        <v/>
      </c>
      <c r="P17" s="12" t="str">
        <f>IF(男子参加名簿!Q27="","","○")</f>
        <v/>
      </c>
      <c r="Q17" s="12" t="str">
        <f>IF(男子参加名簿!R27="","","○")</f>
        <v/>
      </c>
      <c r="R17" s="12" t="str">
        <f>IF(男子参加名簿!S27="","","○")</f>
        <v/>
      </c>
      <c r="S17" s="21" t="str">
        <f>IF(男子参加名簿!T27="","",男子参加名簿!T27)</f>
        <v/>
      </c>
      <c r="V17" s="8">
        <v>39</v>
      </c>
      <c r="W17" s="226" t="str">
        <f>IF(男子参加名簿!X27="","",男子参加名簿!X27)</f>
        <v/>
      </c>
      <c r="X17" s="220"/>
      <c r="Y17" s="12" t="str">
        <f>IF(男子参加名簿!Z27="","",男子参加名簿!Z27)</f>
        <v/>
      </c>
      <c r="Z17" s="12" t="str">
        <f>IF(男子参加名簿!AA27="","","○")</f>
        <v/>
      </c>
      <c r="AA17" s="12" t="str">
        <f>IF(男子参加名簿!AB27="","","○")</f>
        <v/>
      </c>
      <c r="AB17" s="12" t="str">
        <f>IF(男子参加名簿!AC27="","","○")</f>
        <v/>
      </c>
      <c r="AC17" s="21" t="str">
        <f>IF(男子参加名簿!AD27="","",男子参加名簿!AD27)</f>
        <v/>
      </c>
    </row>
    <row r="18" spans="2:29" ht="12.95" customHeight="1" x14ac:dyDescent="0.25">
      <c r="B18" s="8">
        <v>10</v>
      </c>
      <c r="C18" s="226" t="str">
        <f>IF(男子参加名簿!D28="","",男子参加名簿!D28)</f>
        <v/>
      </c>
      <c r="D18" s="220"/>
      <c r="E18" s="12" t="str">
        <f>IF(男子参加名簿!F28="","",男子参加名簿!F28)</f>
        <v/>
      </c>
      <c r="F18" s="12" t="str">
        <f>IF(男子参加名簿!G28="","","○")</f>
        <v/>
      </c>
      <c r="G18" s="12" t="str">
        <f>IF(男子参加名簿!H28="","","○")</f>
        <v/>
      </c>
      <c r="H18" s="12" t="str">
        <f>IF(男子参加名簿!I28="","","○")</f>
        <v/>
      </c>
      <c r="I18" s="21" t="str">
        <f>IF(男子参加名簿!J28="","",男子参加名簿!J28)</f>
        <v/>
      </c>
      <c r="L18" s="8">
        <v>25</v>
      </c>
      <c r="M18" s="226" t="str">
        <f>IF(男子参加名簿!N28="","",男子参加名簿!N28)</f>
        <v/>
      </c>
      <c r="N18" s="220"/>
      <c r="O18" s="12" t="str">
        <f>IF(男子参加名簿!P28="","",男子参加名簿!P28)</f>
        <v/>
      </c>
      <c r="P18" s="12" t="str">
        <f>IF(男子参加名簿!Q28="","","○")</f>
        <v/>
      </c>
      <c r="Q18" s="12" t="str">
        <f>IF(男子参加名簿!R28="","","○")</f>
        <v/>
      </c>
      <c r="R18" s="12" t="str">
        <f>IF(男子参加名簿!S28="","","○")</f>
        <v/>
      </c>
      <c r="S18" s="21" t="str">
        <f>IF(男子参加名簿!T28="","",男子参加名簿!T28)</f>
        <v/>
      </c>
      <c r="V18" s="8">
        <v>40</v>
      </c>
      <c r="W18" s="226" t="str">
        <f>IF(男子参加名簿!X28="","",男子参加名簿!X28)</f>
        <v/>
      </c>
      <c r="X18" s="220"/>
      <c r="Y18" s="12" t="str">
        <f>IF(男子参加名簿!Z28="","",男子参加名簿!Z28)</f>
        <v/>
      </c>
      <c r="Z18" s="12" t="str">
        <f>IF(男子参加名簿!AA28="","","○")</f>
        <v/>
      </c>
      <c r="AA18" s="12" t="str">
        <f>IF(男子参加名簿!AB28="","","○")</f>
        <v/>
      </c>
      <c r="AB18" s="12" t="str">
        <f>IF(男子参加名簿!AC28="","","○")</f>
        <v/>
      </c>
      <c r="AC18" s="21" t="str">
        <f>IF(男子参加名簿!AD28="","",男子参加名簿!AD28)</f>
        <v/>
      </c>
    </row>
    <row r="19" spans="2:29" ht="12.95" customHeight="1" x14ac:dyDescent="0.25">
      <c r="B19" s="8">
        <v>11</v>
      </c>
      <c r="C19" s="226" t="str">
        <f>IF(男子参加名簿!D29="","",男子参加名簿!D29)</f>
        <v/>
      </c>
      <c r="D19" s="220"/>
      <c r="E19" s="12" t="str">
        <f>IF(男子参加名簿!F29="","",男子参加名簿!F29)</f>
        <v/>
      </c>
      <c r="F19" s="12" t="str">
        <f>IF(男子参加名簿!G29="","","○")</f>
        <v/>
      </c>
      <c r="G19" s="12" t="str">
        <f>IF(男子参加名簿!H29="","","○")</f>
        <v/>
      </c>
      <c r="H19" s="12" t="str">
        <f>IF(男子参加名簿!I29="","","○")</f>
        <v/>
      </c>
      <c r="I19" s="21" t="str">
        <f>IF(男子参加名簿!J29="","",男子参加名簿!J29)</f>
        <v/>
      </c>
      <c r="L19" s="8">
        <v>26</v>
      </c>
      <c r="M19" s="226" t="str">
        <f>IF(男子参加名簿!N29="","",男子参加名簿!N29)</f>
        <v/>
      </c>
      <c r="N19" s="220"/>
      <c r="O19" s="12" t="str">
        <f>IF(男子参加名簿!P29="","",男子参加名簿!P29)</f>
        <v/>
      </c>
      <c r="P19" s="12" t="str">
        <f>IF(男子参加名簿!Q29="","","○")</f>
        <v/>
      </c>
      <c r="Q19" s="12" t="str">
        <f>IF(男子参加名簿!R29="","","○")</f>
        <v/>
      </c>
      <c r="R19" s="12" t="str">
        <f>IF(男子参加名簿!S29="","","○")</f>
        <v/>
      </c>
      <c r="S19" s="21" t="str">
        <f>IF(男子参加名簿!T29="","",男子参加名簿!T29)</f>
        <v/>
      </c>
      <c r="V19" s="8">
        <v>41</v>
      </c>
      <c r="W19" s="226" t="str">
        <f>IF(男子参加名簿!X29="","",男子参加名簿!X29)</f>
        <v/>
      </c>
      <c r="X19" s="220"/>
      <c r="Y19" s="12" t="str">
        <f>IF(男子参加名簿!Z29="","",男子参加名簿!Z29)</f>
        <v/>
      </c>
      <c r="Z19" s="12" t="str">
        <f>IF(男子参加名簿!AA29="","","○")</f>
        <v/>
      </c>
      <c r="AA19" s="12" t="str">
        <f>IF(男子参加名簿!AB29="","","○")</f>
        <v/>
      </c>
      <c r="AB19" s="12" t="str">
        <f>IF(男子参加名簿!AC29="","","○")</f>
        <v/>
      </c>
      <c r="AC19" s="21" t="str">
        <f>IF(男子参加名簿!AD29="","",男子参加名簿!AD29)</f>
        <v/>
      </c>
    </row>
    <row r="20" spans="2:29" ht="12.95" customHeight="1" x14ac:dyDescent="0.25">
      <c r="B20" s="8">
        <v>12</v>
      </c>
      <c r="C20" s="226" t="str">
        <f>IF(男子参加名簿!D30="","",男子参加名簿!D30)</f>
        <v/>
      </c>
      <c r="D20" s="220"/>
      <c r="E20" s="12" t="str">
        <f>IF(男子参加名簿!F30="","",男子参加名簿!F30)</f>
        <v/>
      </c>
      <c r="F20" s="12" t="str">
        <f>IF(男子参加名簿!G30="","","○")</f>
        <v/>
      </c>
      <c r="G20" s="12" t="str">
        <f>IF(男子参加名簿!H30="","","○")</f>
        <v/>
      </c>
      <c r="H20" s="12" t="str">
        <f>IF(男子参加名簿!I30="","","○")</f>
        <v/>
      </c>
      <c r="I20" s="21" t="str">
        <f>IF(男子参加名簿!J30="","",男子参加名簿!J30)</f>
        <v/>
      </c>
      <c r="L20" s="8">
        <v>27</v>
      </c>
      <c r="M20" s="226" t="str">
        <f>IF(男子参加名簿!N30="","",男子参加名簿!N30)</f>
        <v/>
      </c>
      <c r="N20" s="220"/>
      <c r="O20" s="12" t="str">
        <f>IF(男子参加名簿!P30="","",男子参加名簿!P30)</f>
        <v/>
      </c>
      <c r="P20" s="12" t="str">
        <f>IF(男子参加名簿!Q30="","","○")</f>
        <v/>
      </c>
      <c r="Q20" s="12" t="str">
        <f>IF(男子参加名簿!R30="","","○")</f>
        <v/>
      </c>
      <c r="R20" s="12" t="str">
        <f>IF(男子参加名簿!S30="","","○")</f>
        <v/>
      </c>
      <c r="S20" s="21" t="str">
        <f>IF(男子参加名簿!T30="","",男子参加名簿!T30)</f>
        <v/>
      </c>
      <c r="V20" s="8">
        <v>42</v>
      </c>
      <c r="W20" s="226" t="str">
        <f>IF(男子参加名簿!X30="","",男子参加名簿!X30)</f>
        <v/>
      </c>
      <c r="X20" s="220"/>
      <c r="Y20" s="12" t="str">
        <f>IF(男子参加名簿!Z30="","",男子参加名簿!Z30)</f>
        <v/>
      </c>
      <c r="Z20" s="12" t="str">
        <f>IF(男子参加名簿!AA30="","","○")</f>
        <v/>
      </c>
      <c r="AA20" s="12" t="str">
        <f>IF(男子参加名簿!AB30="","","○")</f>
        <v/>
      </c>
      <c r="AB20" s="12" t="str">
        <f>IF(男子参加名簿!AC30="","","○")</f>
        <v/>
      </c>
      <c r="AC20" s="21" t="str">
        <f>IF(男子参加名簿!AD30="","",男子参加名簿!AD30)</f>
        <v/>
      </c>
    </row>
    <row r="21" spans="2:29" ht="12.95" customHeight="1" x14ac:dyDescent="0.25">
      <c r="B21" s="8">
        <v>13</v>
      </c>
      <c r="C21" s="226" t="str">
        <f>IF(男子参加名簿!D31="","",男子参加名簿!D31)</f>
        <v/>
      </c>
      <c r="D21" s="220"/>
      <c r="E21" s="12" t="str">
        <f>IF(男子参加名簿!F31="","",男子参加名簿!F31)</f>
        <v/>
      </c>
      <c r="F21" s="12" t="str">
        <f>IF(男子参加名簿!G31="","","○")</f>
        <v/>
      </c>
      <c r="G21" s="12" t="str">
        <f>IF(男子参加名簿!H31="","","○")</f>
        <v/>
      </c>
      <c r="H21" s="12" t="str">
        <f>IF(男子参加名簿!I31="","","○")</f>
        <v/>
      </c>
      <c r="I21" s="21" t="str">
        <f>IF(男子参加名簿!J31="","",男子参加名簿!J31)</f>
        <v/>
      </c>
      <c r="L21" s="8">
        <v>28</v>
      </c>
      <c r="M21" s="226" t="str">
        <f>IF(男子参加名簿!N31="","",男子参加名簿!N31)</f>
        <v/>
      </c>
      <c r="N21" s="220"/>
      <c r="O21" s="12" t="str">
        <f>IF(男子参加名簿!P31="","",男子参加名簿!P31)</f>
        <v/>
      </c>
      <c r="P21" s="12" t="str">
        <f>IF(男子参加名簿!Q31="","","○")</f>
        <v/>
      </c>
      <c r="Q21" s="12" t="str">
        <f>IF(男子参加名簿!R31="","","○")</f>
        <v/>
      </c>
      <c r="R21" s="12" t="str">
        <f>IF(男子参加名簿!S31="","","○")</f>
        <v/>
      </c>
      <c r="S21" s="21" t="str">
        <f>IF(男子参加名簿!T31="","",男子参加名簿!T31)</f>
        <v/>
      </c>
      <c r="V21" s="8">
        <v>43</v>
      </c>
      <c r="W21" s="226" t="str">
        <f>IF(男子参加名簿!X31="","",男子参加名簿!X31)</f>
        <v/>
      </c>
      <c r="X21" s="220"/>
      <c r="Y21" s="12" t="str">
        <f>IF(男子参加名簿!Z31="","",男子参加名簿!Z31)</f>
        <v/>
      </c>
      <c r="Z21" s="12" t="str">
        <f>IF(男子参加名簿!AA31="","","○")</f>
        <v/>
      </c>
      <c r="AA21" s="12" t="str">
        <f>IF(男子参加名簿!AB31="","","○")</f>
        <v/>
      </c>
      <c r="AB21" s="12" t="str">
        <f>IF(男子参加名簿!AC31="","","○")</f>
        <v/>
      </c>
      <c r="AC21" s="21" t="str">
        <f>IF(男子参加名簿!AD31="","",男子参加名簿!AD31)</f>
        <v/>
      </c>
    </row>
    <row r="22" spans="2:29" ht="12.95" customHeight="1" x14ac:dyDescent="0.25">
      <c r="B22" s="8">
        <v>14</v>
      </c>
      <c r="C22" s="226" t="str">
        <f>IF(男子参加名簿!D32="","",男子参加名簿!D32)</f>
        <v/>
      </c>
      <c r="D22" s="220"/>
      <c r="E22" s="12" t="str">
        <f>IF(男子参加名簿!F32="","",男子参加名簿!F32)</f>
        <v/>
      </c>
      <c r="F22" s="12" t="str">
        <f>IF(男子参加名簿!G32="","","○")</f>
        <v/>
      </c>
      <c r="G22" s="12" t="str">
        <f>IF(男子参加名簿!H32="","","○")</f>
        <v/>
      </c>
      <c r="H22" s="12" t="str">
        <f>IF(男子参加名簿!I32="","","○")</f>
        <v/>
      </c>
      <c r="I22" s="21" t="str">
        <f>IF(男子参加名簿!J32="","",男子参加名簿!J32)</f>
        <v/>
      </c>
      <c r="L22" s="8">
        <v>29</v>
      </c>
      <c r="M22" s="226" t="str">
        <f>IF(男子参加名簿!N32="","",男子参加名簿!N32)</f>
        <v/>
      </c>
      <c r="N22" s="220"/>
      <c r="O22" s="12" t="str">
        <f>IF(男子参加名簿!P32="","",男子参加名簿!P32)</f>
        <v/>
      </c>
      <c r="P22" s="12" t="str">
        <f>IF(男子参加名簿!Q32="","","○")</f>
        <v/>
      </c>
      <c r="Q22" s="12" t="str">
        <f>IF(男子参加名簿!R32="","","○")</f>
        <v/>
      </c>
      <c r="R22" s="12" t="str">
        <f>IF(男子参加名簿!S32="","","○")</f>
        <v/>
      </c>
      <c r="S22" s="21" t="str">
        <f>IF(男子参加名簿!T32="","",男子参加名簿!T32)</f>
        <v/>
      </c>
      <c r="V22" s="8">
        <v>44</v>
      </c>
      <c r="W22" s="226" t="str">
        <f>IF(男子参加名簿!X32="","",男子参加名簿!X32)</f>
        <v/>
      </c>
      <c r="X22" s="220"/>
      <c r="Y22" s="12" t="str">
        <f>IF(男子参加名簿!Z32="","",男子参加名簿!Z32)</f>
        <v/>
      </c>
      <c r="Z22" s="12" t="str">
        <f>IF(男子参加名簿!AA32="","","○")</f>
        <v/>
      </c>
      <c r="AA22" s="12" t="str">
        <f>IF(男子参加名簿!AB32="","","○")</f>
        <v/>
      </c>
      <c r="AB22" s="12" t="str">
        <f>IF(男子参加名簿!AC32="","","○")</f>
        <v/>
      </c>
      <c r="AC22" s="21" t="str">
        <f>IF(男子参加名簿!AD32="","",男子参加名簿!AD32)</f>
        <v/>
      </c>
    </row>
    <row r="23" spans="2:29" ht="12.95" customHeight="1" thickBot="1" x14ac:dyDescent="0.3">
      <c r="B23" s="9">
        <v>15</v>
      </c>
      <c r="C23" s="227" t="str">
        <f>IF(男子参加名簿!D33="","",男子参加名簿!D33)</f>
        <v/>
      </c>
      <c r="D23" s="228"/>
      <c r="E23" s="10" t="str">
        <f>IF(男子参加名簿!F33="","",男子参加名簿!F33)</f>
        <v/>
      </c>
      <c r="F23" s="10" t="str">
        <f>IF(男子参加名簿!G33="","","○")</f>
        <v/>
      </c>
      <c r="G23" s="10" t="str">
        <f>IF(男子参加名簿!H33="","","○")</f>
        <v/>
      </c>
      <c r="H23" s="10" t="str">
        <f>IF(男子参加名簿!I33="","","○")</f>
        <v/>
      </c>
      <c r="I23" s="22" t="str">
        <f>IF(男子参加名簿!J33="","",男子参加名簿!J33)</f>
        <v/>
      </c>
      <c r="J23" s="14"/>
      <c r="L23" s="9">
        <v>30</v>
      </c>
      <c r="M23" s="227" t="str">
        <f>IF(男子参加名簿!N33="","",男子参加名簿!N33)</f>
        <v/>
      </c>
      <c r="N23" s="228"/>
      <c r="O23" s="10" t="str">
        <f>IF(男子参加名簿!P33="","",男子参加名簿!P33)</f>
        <v/>
      </c>
      <c r="P23" s="10" t="str">
        <f>IF(男子参加名簿!Q33="","","○")</f>
        <v/>
      </c>
      <c r="Q23" s="10" t="str">
        <f>IF(男子参加名簿!R33="","","○")</f>
        <v/>
      </c>
      <c r="R23" s="10" t="str">
        <f>IF(男子参加名簿!S33="","","○")</f>
        <v/>
      </c>
      <c r="S23" s="22" t="str">
        <f>IF(男子参加名簿!T33="","",男子参加名簿!T33)</f>
        <v/>
      </c>
      <c r="T23" s="14"/>
      <c r="V23" s="9">
        <v>45</v>
      </c>
      <c r="W23" s="227" t="str">
        <f>IF(男子参加名簿!X33="","",男子参加名簿!X33)</f>
        <v/>
      </c>
      <c r="X23" s="228"/>
      <c r="Y23" s="10" t="str">
        <f>IF(男子参加名簿!Z33="","",男子参加名簿!Z33)</f>
        <v/>
      </c>
      <c r="Z23" s="10" t="str">
        <f>IF(男子参加名簿!AA33="","","○")</f>
        <v/>
      </c>
      <c r="AA23" s="10" t="str">
        <f>IF(男子参加名簿!AB33="","","○")</f>
        <v/>
      </c>
      <c r="AB23" s="10" t="str">
        <f>IF(男子参加名簿!AC33="","","○")</f>
        <v/>
      </c>
      <c r="AC23" s="22" t="str">
        <f>IF(男子参加名簿!AD33="","",男子参加名簿!AD33)</f>
        <v/>
      </c>
    </row>
    <row r="24" spans="2:29" ht="13.5" customHeight="1" x14ac:dyDescent="0.25">
      <c r="J24" s="15"/>
      <c r="T24" s="15"/>
    </row>
    <row r="25" spans="2:29" ht="13.5" customHeight="1" x14ac:dyDescent="0.25">
      <c r="J25" s="15"/>
      <c r="T25" s="15"/>
    </row>
    <row r="26" spans="2:29" ht="13.5" customHeight="1" x14ac:dyDescent="0.25">
      <c r="B26" t="s">
        <v>21</v>
      </c>
      <c r="J26" s="15"/>
      <c r="T26" s="15"/>
    </row>
    <row r="27" spans="2:29" ht="13.5" customHeight="1" thickBot="1" x14ac:dyDescent="0.3">
      <c r="J27" s="15"/>
      <c r="T27" s="15"/>
    </row>
    <row r="28" spans="2:29" ht="20.100000000000001" customHeight="1" x14ac:dyDescent="0.25">
      <c r="B28" s="217" t="s">
        <v>0</v>
      </c>
      <c r="C28" s="218"/>
      <c r="D28" s="221" t="str">
        <f>IF(女子参加名簿!D3="","",女子参加名簿!D3)</f>
        <v/>
      </c>
      <c r="E28" s="222"/>
      <c r="F28" s="222"/>
      <c r="G28" s="222"/>
      <c r="H28" s="222"/>
      <c r="I28" s="223"/>
      <c r="L28" s="217" t="s">
        <v>0</v>
      </c>
      <c r="M28" s="218"/>
      <c r="N28" s="221" t="str">
        <f>D28</f>
        <v/>
      </c>
      <c r="O28" s="222"/>
      <c r="P28" s="222"/>
      <c r="Q28" s="222"/>
      <c r="R28" s="222"/>
      <c r="S28" s="223"/>
      <c r="V28" s="217" t="s">
        <v>0</v>
      </c>
      <c r="W28" s="218"/>
      <c r="X28" s="221" t="str">
        <f>N28</f>
        <v/>
      </c>
      <c r="Y28" s="222"/>
      <c r="Z28" s="222"/>
      <c r="AA28" s="222"/>
      <c r="AB28" s="222"/>
      <c r="AC28" s="223"/>
    </row>
    <row r="29" spans="2:29" ht="12.95" customHeight="1" x14ac:dyDescent="0.25">
      <c r="B29" s="219" t="s">
        <v>27</v>
      </c>
      <c r="C29" s="220"/>
      <c r="D29" s="229" t="str">
        <f>IF(女子参加名簿!E15="","",女子参加名簿!E15)</f>
        <v/>
      </c>
      <c r="E29" s="230"/>
      <c r="F29" s="231"/>
      <c r="G29" s="232" t="s">
        <v>18</v>
      </c>
      <c r="H29" s="233"/>
      <c r="I29" s="111" t="str">
        <f>女子参加名簿!J15</f>
        <v>　</v>
      </c>
      <c r="L29" s="219" t="s">
        <v>27</v>
      </c>
      <c r="M29" s="220"/>
      <c r="N29" s="229" t="str">
        <f>D29</f>
        <v/>
      </c>
      <c r="O29" s="230"/>
      <c r="P29" s="231"/>
      <c r="Q29" s="232" t="s">
        <v>18</v>
      </c>
      <c r="R29" s="233"/>
      <c r="S29" s="111" t="str">
        <f>I29</f>
        <v>　</v>
      </c>
      <c r="V29" s="219" t="s">
        <v>27</v>
      </c>
      <c r="W29" s="220"/>
      <c r="X29" s="229" t="str">
        <f>N29</f>
        <v/>
      </c>
      <c r="Y29" s="230"/>
      <c r="Z29" s="231"/>
      <c r="AA29" s="232" t="s">
        <v>18</v>
      </c>
      <c r="AB29" s="233"/>
      <c r="AC29" s="111" t="str">
        <f>S29</f>
        <v>　</v>
      </c>
    </row>
    <row r="30" spans="2:29" ht="12.95" customHeight="1" x14ac:dyDescent="0.25">
      <c r="B30" s="219" t="s">
        <v>6</v>
      </c>
      <c r="C30" s="220"/>
      <c r="D30" s="229" t="str">
        <f>IF(女子参加名簿!E16="","",女子参加名簿!E16)</f>
        <v/>
      </c>
      <c r="E30" s="230"/>
      <c r="F30" s="231"/>
      <c r="G30" s="234" t="s">
        <v>6</v>
      </c>
      <c r="H30" s="235"/>
      <c r="I30" s="111" t="str">
        <f>女子参加名簿!J16</f>
        <v>　</v>
      </c>
      <c r="L30" s="219" t="s">
        <v>6</v>
      </c>
      <c r="M30" s="220"/>
      <c r="N30" s="229" t="str">
        <f>D30</f>
        <v/>
      </c>
      <c r="O30" s="230"/>
      <c r="P30" s="231"/>
      <c r="Q30" s="234" t="s">
        <v>6</v>
      </c>
      <c r="R30" s="235"/>
      <c r="S30" s="111" t="str">
        <f>I30</f>
        <v>　</v>
      </c>
      <c r="V30" s="219" t="s">
        <v>6</v>
      </c>
      <c r="W30" s="220"/>
      <c r="X30" s="229" t="str">
        <f>N30</f>
        <v/>
      </c>
      <c r="Y30" s="230"/>
      <c r="Z30" s="231"/>
      <c r="AA30" s="234" t="s">
        <v>6</v>
      </c>
      <c r="AB30" s="235"/>
      <c r="AC30" s="111" t="str">
        <f>S30</f>
        <v>　</v>
      </c>
    </row>
    <row r="31" spans="2:29" ht="12.95" customHeight="1" x14ac:dyDescent="0.25">
      <c r="B31" s="219" t="s">
        <v>7</v>
      </c>
      <c r="C31" s="220"/>
      <c r="D31" s="229" t="str">
        <f>IF(女子参加名簿!E17="","",女子参加名簿!E17)</f>
        <v/>
      </c>
      <c r="E31" s="230"/>
      <c r="F31" s="231"/>
      <c r="G31" s="234" t="s">
        <v>17</v>
      </c>
      <c r="H31" s="235"/>
      <c r="I31" s="111" t="str">
        <f>女子参加名簿!J17</f>
        <v>　</v>
      </c>
      <c r="L31" s="219" t="s">
        <v>7</v>
      </c>
      <c r="M31" s="220"/>
      <c r="N31" s="229" t="str">
        <f>D31</f>
        <v/>
      </c>
      <c r="O31" s="230"/>
      <c r="P31" s="231"/>
      <c r="Q31" s="234" t="s">
        <v>17</v>
      </c>
      <c r="R31" s="235"/>
      <c r="S31" s="111" t="str">
        <f>I31</f>
        <v>　</v>
      </c>
      <c r="V31" s="219" t="s">
        <v>7</v>
      </c>
      <c r="W31" s="220"/>
      <c r="X31" s="229" t="str">
        <f>N31</f>
        <v/>
      </c>
      <c r="Y31" s="230"/>
      <c r="Z31" s="231"/>
      <c r="AA31" s="234" t="s">
        <v>17</v>
      </c>
      <c r="AB31" s="235"/>
      <c r="AC31" s="111" t="str">
        <f>S31</f>
        <v>　</v>
      </c>
    </row>
    <row r="32" spans="2:29" s="16" customFormat="1" ht="12.95" customHeight="1" x14ac:dyDescent="0.25">
      <c r="B32" s="8" t="s">
        <v>9</v>
      </c>
      <c r="C32" s="224" t="s">
        <v>10</v>
      </c>
      <c r="D32" s="225"/>
      <c r="E32" s="13" t="s">
        <v>11</v>
      </c>
      <c r="F32" s="13" t="s">
        <v>89</v>
      </c>
      <c r="G32" s="13" t="s">
        <v>90</v>
      </c>
      <c r="H32" s="13" t="s">
        <v>91</v>
      </c>
      <c r="I32" s="20" t="s">
        <v>12</v>
      </c>
      <c r="L32" s="8" t="s">
        <v>9</v>
      </c>
      <c r="M32" s="224" t="s">
        <v>10</v>
      </c>
      <c r="N32" s="225"/>
      <c r="O32" s="13" t="s">
        <v>11</v>
      </c>
      <c r="P32" s="13" t="s">
        <v>89</v>
      </c>
      <c r="Q32" s="13" t="s">
        <v>90</v>
      </c>
      <c r="R32" s="13" t="s">
        <v>91</v>
      </c>
      <c r="S32" s="20" t="s">
        <v>12</v>
      </c>
      <c r="V32" s="8" t="s">
        <v>9</v>
      </c>
      <c r="W32" s="224" t="s">
        <v>10</v>
      </c>
      <c r="X32" s="225"/>
      <c r="Y32" s="13" t="s">
        <v>11</v>
      </c>
      <c r="Z32" s="13" t="s">
        <v>89</v>
      </c>
      <c r="AA32" s="13" t="s">
        <v>90</v>
      </c>
      <c r="AB32" s="13" t="s">
        <v>91</v>
      </c>
      <c r="AC32" s="20" t="s">
        <v>12</v>
      </c>
    </row>
    <row r="33" spans="2:29" ht="12.95" customHeight="1" x14ac:dyDescent="0.25">
      <c r="B33" s="8">
        <v>1</v>
      </c>
      <c r="C33" s="226" t="str">
        <f>IF(女子参加名簿!D19="","",女子参加名簿!D19)</f>
        <v/>
      </c>
      <c r="D33" s="220"/>
      <c r="E33" s="12" t="str">
        <f>IF(女子参加名簿!F19="","",女子参加名簿!F19)</f>
        <v/>
      </c>
      <c r="F33" s="12" t="str">
        <f>IF(女子参加名簿!G19="","","○")</f>
        <v/>
      </c>
      <c r="G33" s="12" t="str">
        <f>IF(女子参加名簿!H19="","","○")</f>
        <v/>
      </c>
      <c r="H33" s="12" t="str">
        <f>IF(女子参加名簿!I19="","","○")</f>
        <v/>
      </c>
      <c r="I33" s="21" t="str">
        <f>IF(女子参加名簿!J19="","",女子参加名簿!J19)</f>
        <v/>
      </c>
      <c r="L33" s="8">
        <v>16</v>
      </c>
      <c r="M33" s="226" t="str">
        <f>IF(女子参加名簿!N19="","",女子参加名簿!N19)</f>
        <v/>
      </c>
      <c r="N33" s="220"/>
      <c r="O33" s="12" t="str">
        <f>IF(女子参加名簿!P19="","",女子参加名簿!P19)</f>
        <v/>
      </c>
      <c r="P33" s="12" t="str">
        <f>IF(女子参加名簿!Q19="","","○")</f>
        <v/>
      </c>
      <c r="Q33" s="12" t="str">
        <f>IF(女子参加名簿!R19="","","○")</f>
        <v/>
      </c>
      <c r="R33" s="12" t="str">
        <f>IF(女子参加名簿!S19="","","○")</f>
        <v/>
      </c>
      <c r="S33" s="21" t="str">
        <f>IF(女子参加名簿!T19="","",女子参加名簿!T19)</f>
        <v/>
      </c>
      <c r="V33" s="8">
        <v>31</v>
      </c>
      <c r="W33" s="226" t="str">
        <f>IF(女子参加名簿!X19="","",女子参加名簿!X19)</f>
        <v/>
      </c>
      <c r="X33" s="220"/>
      <c r="Y33" s="12" t="str">
        <f>IF(女子参加名簿!Z19="","",女子参加名簿!Z19)</f>
        <v/>
      </c>
      <c r="Z33" s="12" t="str">
        <f>IF(女子参加名簿!AA19="","","○")</f>
        <v/>
      </c>
      <c r="AA33" s="12" t="str">
        <f>IF(女子参加名簿!AB19="","","○")</f>
        <v/>
      </c>
      <c r="AB33" s="12" t="str">
        <f>IF(女子参加名簿!AC19="","","○")</f>
        <v/>
      </c>
      <c r="AC33" s="21" t="str">
        <f>IF(女子参加名簿!AD19="","",女子参加名簿!AD19)</f>
        <v/>
      </c>
    </row>
    <row r="34" spans="2:29" ht="12.95" customHeight="1" x14ac:dyDescent="0.25">
      <c r="B34" s="8">
        <v>2</v>
      </c>
      <c r="C34" s="226" t="str">
        <f>IF(女子参加名簿!D20="","",女子参加名簿!D20)</f>
        <v/>
      </c>
      <c r="D34" s="220"/>
      <c r="E34" s="12" t="str">
        <f>IF(女子参加名簿!F20="","",女子参加名簿!F20)</f>
        <v/>
      </c>
      <c r="F34" s="12" t="str">
        <f>IF(女子参加名簿!G20="","","○")</f>
        <v/>
      </c>
      <c r="G34" s="12" t="str">
        <f>IF(女子参加名簿!H20="","","○")</f>
        <v/>
      </c>
      <c r="H34" s="12" t="str">
        <f>IF(女子参加名簿!I20="","","○")</f>
        <v/>
      </c>
      <c r="I34" s="21" t="str">
        <f>IF(女子参加名簿!J20="","",女子参加名簿!J20)</f>
        <v/>
      </c>
      <c r="L34" s="8">
        <v>17</v>
      </c>
      <c r="M34" s="226" t="str">
        <f>IF(女子参加名簿!N20="","",女子参加名簿!N20)</f>
        <v/>
      </c>
      <c r="N34" s="220"/>
      <c r="O34" s="12" t="str">
        <f>IF(女子参加名簿!P20="","",女子参加名簿!P20)</f>
        <v/>
      </c>
      <c r="P34" s="12" t="str">
        <f>IF(女子参加名簿!Q20="","","○")</f>
        <v/>
      </c>
      <c r="Q34" s="12" t="str">
        <f>IF(女子参加名簿!R20="","","○")</f>
        <v/>
      </c>
      <c r="R34" s="12" t="str">
        <f>IF(女子参加名簿!S20="","","○")</f>
        <v/>
      </c>
      <c r="S34" s="21" t="str">
        <f>IF(女子参加名簿!T20="","",女子参加名簿!T20)</f>
        <v/>
      </c>
      <c r="V34" s="8">
        <v>32</v>
      </c>
      <c r="W34" s="226" t="str">
        <f>IF(女子参加名簿!X20="","",女子参加名簿!X20)</f>
        <v/>
      </c>
      <c r="X34" s="220"/>
      <c r="Y34" s="12" t="str">
        <f>IF(女子参加名簿!Z20="","",女子参加名簿!Z20)</f>
        <v/>
      </c>
      <c r="Z34" s="12" t="str">
        <f>IF(女子参加名簿!AA20="","","○")</f>
        <v/>
      </c>
      <c r="AA34" s="12" t="str">
        <f>IF(女子参加名簿!AB20="","","○")</f>
        <v/>
      </c>
      <c r="AB34" s="12" t="str">
        <f>IF(女子参加名簿!AC20="","","○")</f>
        <v/>
      </c>
      <c r="AC34" s="21" t="str">
        <f>IF(女子参加名簿!AD20="","",女子参加名簿!AD20)</f>
        <v/>
      </c>
    </row>
    <row r="35" spans="2:29" ht="12.95" customHeight="1" x14ac:dyDescent="0.25">
      <c r="B35" s="8">
        <v>3</v>
      </c>
      <c r="C35" s="226" t="str">
        <f>IF(女子参加名簿!D21="","",女子参加名簿!D21)</f>
        <v/>
      </c>
      <c r="D35" s="220"/>
      <c r="E35" s="12" t="str">
        <f>IF(女子参加名簿!F21="","",女子参加名簿!F21)</f>
        <v/>
      </c>
      <c r="F35" s="12" t="str">
        <f>IF(女子参加名簿!G21="","","○")</f>
        <v/>
      </c>
      <c r="G35" s="12" t="str">
        <f>IF(女子参加名簿!H21="","","○")</f>
        <v/>
      </c>
      <c r="H35" s="12" t="str">
        <f>IF(女子参加名簿!I21="","","○")</f>
        <v/>
      </c>
      <c r="I35" s="21" t="str">
        <f>IF(女子参加名簿!J21="","",女子参加名簿!J21)</f>
        <v/>
      </c>
      <c r="L35" s="8">
        <v>18</v>
      </c>
      <c r="M35" s="226" t="str">
        <f>IF(女子参加名簿!N21="","",女子参加名簿!N21)</f>
        <v/>
      </c>
      <c r="N35" s="220"/>
      <c r="O35" s="12" t="str">
        <f>IF(女子参加名簿!P21="","",女子参加名簿!P21)</f>
        <v/>
      </c>
      <c r="P35" s="12" t="str">
        <f>IF(女子参加名簿!Q21="","","○")</f>
        <v/>
      </c>
      <c r="Q35" s="12" t="str">
        <f>IF(女子参加名簿!R21="","","○")</f>
        <v/>
      </c>
      <c r="R35" s="12" t="str">
        <f>IF(女子参加名簿!S21="","","○")</f>
        <v/>
      </c>
      <c r="S35" s="21" t="str">
        <f>IF(女子参加名簿!T21="","",女子参加名簿!T21)</f>
        <v/>
      </c>
      <c r="V35" s="8">
        <v>33</v>
      </c>
      <c r="W35" s="226" t="str">
        <f>IF(女子参加名簿!X21="","",女子参加名簿!X21)</f>
        <v/>
      </c>
      <c r="X35" s="220"/>
      <c r="Y35" s="12" t="str">
        <f>IF(女子参加名簿!Z21="","",女子参加名簿!Z21)</f>
        <v/>
      </c>
      <c r="Z35" s="12" t="str">
        <f>IF(女子参加名簿!AA21="","","○")</f>
        <v/>
      </c>
      <c r="AA35" s="12" t="str">
        <f>IF(女子参加名簿!AB21="","","○")</f>
        <v/>
      </c>
      <c r="AB35" s="12" t="str">
        <f>IF(女子参加名簿!AC21="","","○")</f>
        <v/>
      </c>
      <c r="AC35" s="21" t="str">
        <f>IF(女子参加名簿!AD21="","",女子参加名簿!AD21)</f>
        <v/>
      </c>
    </row>
    <row r="36" spans="2:29" ht="12.95" customHeight="1" x14ac:dyDescent="0.25">
      <c r="B36" s="8">
        <v>4</v>
      </c>
      <c r="C36" s="226" t="str">
        <f>IF(女子参加名簿!D22="","",女子参加名簿!D22)</f>
        <v/>
      </c>
      <c r="D36" s="220"/>
      <c r="E36" s="12" t="str">
        <f>IF(女子参加名簿!F22="","",女子参加名簿!F22)</f>
        <v/>
      </c>
      <c r="F36" s="12" t="str">
        <f>IF(女子参加名簿!G22="","","○")</f>
        <v/>
      </c>
      <c r="G36" s="12" t="str">
        <f>IF(女子参加名簿!H22="","","○")</f>
        <v/>
      </c>
      <c r="H36" s="12" t="str">
        <f>IF(女子参加名簿!I22="","","○")</f>
        <v/>
      </c>
      <c r="I36" s="21" t="str">
        <f>IF(女子参加名簿!J22="","",女子参加名簿!J22)</f>
        <v/>
      </c>
      <c r="L36" s="8">
        <v>19</v>
      </c>
      <c r="M36" s="226" t="str">
        <f>IF(女子参加名簿!N22="","",女子参加名簿!N22)</f>
        <v/>
      </c>
      <c r="N36" s="220"/>
      <c r="O36" s="12" t="str">
        <f>IF(女子参加名簿!P22="","",女子参加名簿!P22)</f>
        <v/>
      </c>
      <c r="P36" s="12" t="str">
        <f>IF(女子参加名簿!Q22="","","○")</f>
        <v/>
      </c>
      <c r="Q36" s="12" t="str">
        <f>IF(女子参加名簿!R22="","","○")</f>
        <v/>
      </c>
      <c r="R36" s="12" t="str">
        <f>IF(女子参加名簿!S22="","","○")</f>
        <v/>
      </c>
      <c r="S36" s="21" t="str">
        <f>IF(女子参加名簿!T22="","",女子参加名簿!T22)</f>
        <v/>
      </c>
      <c r="V36" s="8">
        <v>34</v>
      </c>
      <c r="W36" s="226" t="str">
        <f>IF(女子参加名簿!X22="","",女子参加名簿!X22)</f>
        <v/>
      </c>
      <c r="X36" s="220"/>
      <c r="Y36" s="12" t="str">
        <f>IF(女子参加名簿!Z22="","",女子参加名簿!Z22)</f>
        <v/>
      </c>
      <c r="Z36" s="12" t="str">
        <f>IF(女子参加名簿!AA22="","","○")</f>
        <v/>
      </c>
      <c r="AA36" s="12" t="str">
        <f>IF(女子参加名簿!AB22="","","○")</f>
        <v/>
      </c>
      <c r="AB36" s="12" t="str">
        <f>IF(女子参加名簿!AC22="","","○")</f>
        <v/>
      </c>
      <c r="AC36" s="21" t="str">
        <f>IF(女子参加名簿!AD22="","",女子参加名簿!AD22)</f>
        <v/>
      </c>
    </row>
    <row r="37" spans="2:29" ht="12.95" customHeight="1" x14ac:dyDescent="0.25">
      <c r="B37" s="8">
        <v>5</v>
      </c>
      <c r="C37" s="226" t="str">
        <f>IF(女子参加名簿!D23="","",女子参加名簿!D23)</f>
        <v/>
      </c>
      <c r="D37" s="220"/>
      <c r="E37" s="12" t="str">
        <f>IF(女子参加名簿!F23="","",女子参加名簿!F23)</f>
        <v/>
      </c>
      <c r="F37" s="12" t="str">
        <f>IF(女子参加名簿!G23="","","○")</f>
        <v/>
      </c>
      <c r="G37" s="12" t="str">
        <f>IF(女子参加名簿!H23="","","○")</f>
        <v/>
      </c>
      <c r="H37" s="12" t="str">
        <f>IF(女子参加名簿!I23="","","○")</f>
        <v/>
      </c>
      <c r="I37" s="21" t="str">
        <f>IF(女子参加名簿!J23="","",女子参加名簿!J23)</f>
        <v/>
      </c>
      <c r="L37" s="8">
        <v>20</v>
      </c>
      <c r="M37" s="226" t="str">
        <f>IF(女子参加名簿!N23="","",女子参加名簿!N23)</f>
        <v/>
      </c>
      <c r="N37" s="220"/>
      <c r="O37" s="12" t="str">
        <f>IF(女子参加名簿!P23="","",女子参加名簿!P23)</f>
        <v/>
      </c>
      <c r="P37" s="12" t="str">
        <f>IF(女子参加名簿!Q23="","","○")</f>
        <v/>
      </c>
      <c r="Q37" s="12" t="str">
        <f>IF(女子参加名簿!R23="","","○")</f>
        <v/>
      </c>
      <c r="R37" s="12" t="str">
        <f>IF(女子参加名簿!S23="","","○")</f>
        <v/>
      </c>
      <c r="S37" s="21" t="str">
        <f>IF(女子参加名簿!T23="","",女子参加名簿!T23)</f>
        <v/>
      </c>
      <c r="V37" s="8">
        <v>35</v>
      </c>
      <c r="W37" s="226" t="str">
        <f>IF(女子参加名簿!X23="","",女子参加名簿!X23)</f>
        <v/>
      </c>
      <c r="X37" s="220"/>
      <c r="Y37" s="12" t="str">
        <f>IF(女子参加名簿!Z23="","",女子参加名簿!Z23)</f>
        <v/>
      </c>
      <c r="Z37" s="12" t="str">
        <f>IF(女子参加名簿!AA23="","","○")</f>
        <v/>
      </c>
      <c r="AA37" s="12" t="str">
        <f>IF(女子参加名簿!AB23="","","○")</f>
        <v/>
      </c>
      <c r="AB37" s="12" t="str">
        <f>IF(女子参加名簿!AC23="","","○")</f>
        <v/>
      </c>
      <c r="AC37" s="21" t="str">
        <f>IF(女子参加名簿!AD23="","",女子参加名簿!AD23)</f>
        <v/>
      </c>
    </row>
    <row r="38" spans="2:29" ht="12.95" customHeight="1" x14ac:dyDescent="0.25">
      <c r="B38" s="8">
        <v>6</v>
      </c>
      <c r="C38" s="226" t="str">
        <f>IF(女子参加名簿!D24="","",女子参加名簿!D24)</f>
        <v/>
      </c>
      <c r="D38" s="220"/>
      <c r="E38" s="12" t="str">
        <f>IF(女子参加名簿!F24="","",女子参加名簿!F24)</f>
        <v/>
      </c>
      <c r="F38" s="12" t="str">
        <f>IF(女子参加名簿!G24="","","○")</f>
        <v/>
      </c>
      <c r="G38" s="12" t="str">
        <f>IF(女子参加名簿!H24="","","○")</f>
        <v/>
      </c>
      <c r="H38" s="12" t="str">
        <f>IF(女子参加名簿!I24="","","○")</f>
        <v/>
      </c>
      <c r="I38" s="21" t="str">
        <f>IF(女子参加名簿!J24="","",女子参加名簿!J24)</f>
        <v/>
      </c>
      <c r="L38" s="8">
        <v>21</v>
      </c>
      <c r="M38" s="226" t="str">
        <f>IF(女子参加名簿!N24="","",女子参加名簿!N24)</f>
        <v/>
      </c>
      <c r="N38" s="220"/>
      <c r="O38" s="12" t="str">
        <f>IF(女子参加名簿!P24="","",女子参加名簿!P24)</f>
        <v/>
      </c>
      <c r="P38" s="12" t="str">
        <f>IF(女子参加名簿!Q24="","","○")</f>
        <v/>
      </c>
      <c r="Q38" s="12" t="str">
        <f>IF(女子参加名簿!R24="","","○")</f>
        <v/>
      </c>
      <c r="R38" s="12" t="str">
        <f>IF(女子参加名簿!S24="","","○")</f>
        <v/>
      </c>
      <c r="S38" s="21" t="str">
        <f>IF(女子参加名簿!T24="","",女子参加名簿!T24)</f>
        <v/>
      </c>
      <c r="V38" s="8">
        <v>36</v>
      </c>
      <c r="W38" s="226" t="str">
        <f>IF(女子参加名簿!X24="","",女子参加名簿!X24)</f>
        <v/>
      </c>
      <c r="X38" s="220"/>
      <c r="Y38" s="12" t="str">
        <f>IF(女子参加名簿!Z24="","",女子参加名簿!Z24)</f>
        <v/>
      </c>
      <c r="Z38" s="12" t="str">
        <f>IF(女子参加名簿!AA24="","","○")</f>
        <v/>
      </c>
      <c r="AA38" s="12" t="str">
        <f>IF(女子参加名簿!AB24="","","○")</f>
        <v/>
      </c>
      <c r="AB38" s="12" t="str">
        <f>IF(女子参加名簿!AC24="","","○")</f>
        <v/>
      </c>
      <c r="AC38" s="21" t="str">
        <f>IF(女子参加名簿!AD24="","",女子参加名簿!AD24)</f>
        <v/>
      </c>
    </row>
    <row r="39" spans="2:29" ht="12.95" customHeight="1" x14ac:dyDescent="0.25">
      <c r="B39" s="8">
        <v>7</v>
      </c>
      <c r="C39" s="226" t="str">
        <f>IF(女子参加名簿!D25="","",女子参加名簿!D25)</f>
        <v/>
      </c>
      <c r="D39" s="220"/>
      <c r="E39" s="12" t="str">
        <f>IF(女子参加名簿!F25="","",女子参加名簿!F25)</f>
        <v/>
      </c>
      <c r="F39" s="12" t="str">
        <f>IF(女子参加名簿!G25="","","○")</f>
        <v/>
      </c>
      <c r="G39" s="12" t="str">
        <f>IF(女子参加名簿!H25="","","○")</f>
        <v/>
      </c>
      <c r="H39" s="12" t="str">
        <f>IF(女子参加名簿!I25="","","○")</f>
        <v/>
      </c>
      <c r="I39" s="21" t="str">
        <f>IF(女子参加名簿!J25="","",女子参加名簿!J25)</f>
        <v/>
      </c>
      <c r="L39" s="8">
        <v>22</v>
      </c>
      <c r="M39" s="226" t="str">
        <f>IF(女子参加名簿!N25="","",女子参加名簿!N25)</f>
        <v/>
      </c>
      <c r="N39" s="220"/>
      <c r="O39" s="12" t="str">
        <f>IF(女子参加名簿!P25="","",女子参加名簿!P25)</f>
        <v/>
      </c>
      <c r="P39" s="12" t="str">
        <f>IF(女子参加名簿!Q25="","","○")</f>
        <v/>
      </c>
      <c r="Q39" s="12" t="str">
        <f>IF(女子参加名簿!R25="","","○")</f>
        <v/>
      </c>
      <c r="R39" s="12" t="str">
        <f>IF(女子参加名簿!S25="","","○")</f>
        <v/>
      </c>
      <c r="S39" s="21" t="str">
        <f>IF(女子参加名簿!T25="","",女子参加名簿!T25)</f>
        <v/>
      </c>
      <c r="V39" s="8">
        <v>37</v>
      </c>
      <c r="W39" s="226" t="str">
        <f>IF(女子参加名簿!X25="","",女子参加名簿!X25)</f>
        <v/>
      </c>
      <c r="X39" s="220"/>
      <c r="Y39" s="12" t="str">
        <f>IF(女子参加名簿!Z25="","",女子参加名簿!Z25)</f>
        <v/>
      </c>
      <c r="Z39" s="12" t="str">
        <f>IF(女子参加名簿!AA25="","","○")</f>
        <v/>
      </c>
      <c r="AA39" s="12" t="str">
        <f>IF(女子参加名簿!AB25="","","○")</f>
        <v/>
      </c>
      <c r="AB39" s="12" t="str">
        <f>IF(女子参加名簿!AC25="","","○")</f>
        <v/>
      </c>
      <c r="AC39" s="21" t="str">
        <f>IF(女子参加名簿!AD25="","",女子参加名簿!AD25)</f>
        <v/>
      </c>
    </row>
    <row r="40" spans="2:29" ht="12.95" customHeight="1" x14ac:dyDescent="0.25">
      <c r="B40" s="8">
        <v>8</v>
      </c>
      <c r="C40" s="226" t="str">
        <f>IF(女子参加名簿!D26="","",女子参加名簿!D26)</f>
        <v/>
      </c>
      <c r="D40" s="220"/>
      <c r="E40" s="12" t="str">
        <f>IF(女子参加名簿!F26="","",女子参加名簿!F26)</f>
        <v/>
      </c>
      <c r="F40" s="12" t="str">
        <f>IF(女子参加名簿!G26="","","○")</f>
        <v/>
      </c>
      <c r="G40" s="12" t="str">
        <f>IF(女子参加名簿!H26="","","○")</f>
        <v/>
      </c>
      <c r="H40" s="12" t="str">
        <f>IF(女子参加名簿!I26="","","○")</f>
        <v/>
      </c>
      <c r="I40" s="21" t="str">
        <f>IF(女子参加名簿!J26="","",女子参加名簿!J26)</f>
        <v/>
      </c>
      <c r="L40" s="8">
        <v>23</v>
      </c>
      <c r="M40" s="226" t="str">
        <f>IF(女子参加名簿!N26="","",女子参加名簿!N26)</f>
        <v/>
      </c>
      <c r="N40" s="220"/>
      <c r="O40" s="12" t="str">
        <f>IF(女子参加名簿!P26="","",女子参加名簿!P26)</f>
        <v/>
      </c>
      <c r="P40" s="12" t="str">
        <f>IF(女子参加名簿!Q26="","","○")</f>
        <v/>
      </c>
      <c r="Q40" s="12" t="str">
        <f>IF(女子参加名簿!R26="","","○")</f>
        <v/>
      </c>
      <c r="R40" s="12" t="str">
        <f>IF(女子参加名簿!S26="","","○")</f>
        <v/>
      </c>
      <c r="S40" s="21" t="str">
        <f>IF(女子参加名簿!T26="","",女子参加名簿!T26)</f>
        <v/>
      </c>
      <c r="V40" s="8">
        <v>38</v>
      </c>
      <c r="W40" s="226" t="str">
        <f>IF(女子参加名簿!X26="","",女子参加名簿!X26)</f>
        <v/>
      </c>
      <c r="X40" s="220"/>
      <c r="Y40" s="12" t="str">
        <f>IF(女子参加名簿!Z26="","",女子参加名簿!Z26)</f>
        <v/>
      </c>
      <c r="Z40" s="12" t="str">
        <f>IF(女子参加名簿!AA26="","","○")</f>
        <v/>
      </c>
      <c r="AA40" s="12" t="str">
        <f>IF(女子参加名簿!AB26="","","○")</f>
        <v/>
      </c>
      <c r="AB40" s="12" t="str">
        <f>IF(女子参加名簿!AC26="","","○")</f>
        <v/>
      </c>
      <c r="AC40" s="21" t="str">
        <f>IF(女子参加名簿!AD26="","",女子参加名簿!AD26)</f>
        <v/>
      </c>
    </row>
    <row r="41" spans="2:29" ht="12.95" customHeight="1" x14ac:dyDescent="0.25">
      <c r="B41" s="8">
        <v>9</v>
      </c>
      <c r="C41" s="226" t="str">
        <f>IF(女子参加名簿!D27="","",女子参加名簿!D27)</f>
        <v/>
      </c>
      <c r="D41" s="220"/>
      <c r="E41" s="12" t="str">
        <f>IF(女子参加名簿!F27="","",女子参加名簿!F27)</f>
        <v/>
      </c>
      <c r="F41" s="12" t="str">
        <f>IF(女子参加名簿!G27="","","○")</f>
        <v/>
      </c>
      <c r="G41" s="12" t="str">
        <f>IF(女子参加名簿!H27="","","○")</f>
        <v/>
      </c>
      <c r="H41" s="12" t="str">
        <f>IF(女子参加名簿!I27="","","○")</f>
        <v/>
      </c>
      <c r="I41" s="21" t="str">
        <f>IF(女子参加名簿!J27="","",女子参加名簿!J27)</f>
        <v/>
      </c>
      <c r="L41" s="8">
        <v>24</v>
      </c>
      <c r="M41" s="226" t="str">
        <f>IF(女子参加名簿!N27="","",女子参加名簿!N27)</f>
        <v/>
      </c>
      <c r="N41" s="220"/>
      <c r="O41" s="12" t="str">
        <f>IF(女子参加名簿!P27="","",女子参加名簿!P27)</f>
        <v/>
      </c>
      <c r="P41" s="12" t="str">
        <f>IF(女子参加名簿!Q27="","","○")</f>
        <v/>
      </c>
      <c r="Q41" s="12" t="str">
        <f>IF(女子参加名簿!R27="","","○")</f>
        <v/>
      </c>
      <c r="R41" s="12" t="str">
        <f>IF(女子参加名簿!S27="","","○")</f>
        <v/>
      </c>
      <c r="S41" s="21" t="str">
        <f>IF(女子参加名簿!T27="","",女子参加名簿!T27)</f>
        <v/>
      </c>
      <c r="V41" s="8">
        <v>39</v>
      </c>
      <c r="W41" s="226" t="str">
        <f>IF(女子参加名簿!X27="","",女子参加名簿!X27)</f>
        <v/>
      </c>
      <c r="X41" s="220"/>
      <c r="Y41" s="12" t="str">
        <f>IF(女子参加名簿!Z27="","",女子参加名簿!Z27)</f>
        <v/>
      </c>
      <c r="Z41" s="12" t="str">
        <f>IF(女子参加名簿!AA27="","","○")</f>
        <v/>
      </c>
      <c r="AA41" s="12" t="str">
        <f>IF(女子参加名簿!AB27="","","○")</f>
        <v/>
      </c>
      <c r="AB41" s="12" t="str">
        <f>IF(女子参加名簿!AC27="","","○")</f>
        <v/>
      </c>
      <c r="AC41" s="21" t="str">
        <f>IF(女子参加名簿!AD27="","",女子参加名簿!AD27)</f>
        <v/>
      </c>
    </row>
    <row r="42" spans="2:29" ht="12.95" customHeight="1" x14ac:dyDescent="0.25">
      <c r="B42" s="8">
        <v>10</v>
      </c>
      <c r="C42" s="226" t="str">
        <f>IF(女子参加名簿!D28="","",女子参加名簿!D28)</f>
        <v/>
      </c>
      <c r="D42" s="220"/>
      <c r="E42" s="12" t="str">
        <f>IF(女子参加名簿!F28="","",女子参加名簿!F28)</f>
        <v/>
      </c>
      <c r="F42" s="12" t="str">
        <f>IF(女子参加名簿!G28="","","○")</f>
        <v/>
      </c>
      <c r="G42" s="12" t="str">
        <f>IF(女子参加名簿!H28="","","○")</f>
        <v/>
      </c>
      <c r="H42" s="12" t="str">
        <f>IF(女子参加名簿!I28="","","○")</f>
        <v/>
      </c>
      <c r="I42" s="21" t="str">
        <f>IF(女子参加名簿!J28="","",女子参加名簿!J28)</f>
        <v/>
      </c>
      <c r="L42" s="8">
        <v>25</v>
      </c>
      <c r="M42" s="226" t="str">
        <f>IF(女子参加名簿!N28="","",女子参加名簿!N28)</f>
        <v/>
      </c>
      <c r="N42" s="220"/>
      <c r="O42" s="12" t="str">
        <f>IF(女子参加名簿!P28="","",女子参加名簿!P28)</f>
        <v/>
      </c>
      <c r="P42" s="12" t="str">
        <f>IF(女子参加名簿!Q28="","","○")</f>
        <v/>
      </c>
      <c r="Q42" s="12" t="str">
        <f>IF(女子参加名簿!R28="","","○")</f>
        <v/>
      </c>
      <c r="R42" s="12" t="str">
        <f>IF(女子参加名簿!S28="","","○")</f>
        <v/>
      </c>
      <c r="S42" s="21" t="str">
        <f>IF(女子参加名簿!T28="","",女子参加名簿!T28)</f>
        <v/>
      </c>
      <c r="V42" s="8">
        <v>40</v>
      </c>
      <c r="W42" s="226" t="str">
        <f>IF(女子参加名簿!X28="","",女子参加名簿!X28)</f>
        <v/>
      </c>
      <c r="X42" s="220"/>
      <c r="Y42" s="12" t="str">
        <f>IF(女子参加名簿!Z28="","",女子参加名簿!Z28)</f>
        <v/>
      </c>
      <c r="Z42" s="12" t="str">
        <f>IF(女子参加名簿!AA28="","","○")</f>
        <v/>
      </c>
      <c r="AA42" s="12" t="str">
        <f>IF(女子参加名簿!AB28="","","○")</f>
        <v/>
      </c>
      <c r="AB42" s="12" t="str">
        <f>IF(女子参加名簿!AC28="","","○")</f>
        <v/>
      </c>
      <c r="AC42" s="21" t="str">
        <f>IF(女子参加名簿!AD28="","",女子参加名簿!AD28)</f>
        <v/>
      </c>
    </row>
    <row r="43" spans="2:29" ht="12.95" customHeight="1" x14ac:dyDescent="0.25">
      <c r="B43" s="8">
        <v>11</v>
      </c>
      <c r="C43" s="226" t="str">
        <f>IF(女子参加名簿!D29="","",女子参加名簿!D29)</f>
        <v/>
      </c>
      <c r="D43" s="220"/>
      <c r="E43" s="12" t="str">
        <f>IF(女子参加名簿!F29="","",女子参加名簿!F29)</f>
        <v/>
      </c>
      <c r="F43" s="12" t="str">
        <f>IF(女子参加名簿!G29="","","○")</f>
        <v/>
      </c>
      <c r="G43" s="12" t="str">
        <f>IF(女子参加名簿!H29="","","○")</f>
        <v/>
      </c>
      <c r="H43" s="12" t="str">
        <f>IF(女子参加名簿!I29="","","○")</f>
        <v/>
      </c>
      <c r="I43" s="21" t="str">
        <f>IF(女子参加名簿!J29="","",女子参加名簿!J29)</f>
        <v/>
      </c>
      <c r="L43" s="8">
        <v>26</v>
      </c>
      <c r="M43" s="226" t="str">
        <f>IF(女子参加名簿!N29="","",女子参加名簿!N29)</f>
        <v/>
      </c>
      <c r="N43" s="220"/>
      <c r="O43" s="12" t="str">
        <f>IF(女子参加名簿!P29="","",女子参加名簿!P29)</f>
        <v/>
      </c>
      <c r="P43" s="12" t="str">
        <f>IF(女子参加名簿!Q29="","","○")</f>
        <v/>
      </c>
      <c r="Q43" s="12" t="str">
        <f>IF(女子参加名簿!R29="","","○")</f>
        <v/>
      </c>
      <c r="R43" s="12" t="str">
        <f>IF(女子参加名簿!S29="","","○")</f>
        <v/>
      </c>
      <c r="S43" s="21" t="str">
        <f>IF(女子参加名簿!T29="","",女子参加名簿!T29)</f>
        <v/>
      </c>
      <c r="V43" s="8">
        <v>41</v>
      </c>
      <c r="W43" s="226" t="str">
        <f>IF(女子参加名簿!X29="","",女子参加名簿!X29)</f>
        <v/>
      </c>
      <c r="X43" s="220"/>
      <c r="Y43" s="12" t="str">
        <f>IF(女子参加名簿!Z29="","",女子参加名簿!Z29)</f>
        <v/>
      </c>
      <c r="Z43" s="12" t="str">
        <f>IF(女子参加名簿!AA29="","","○")</f>
        <v/>
      </c>
      <c r="AA43" s="12" t="str">
        <f>IF(女子参加名簿!AB29="","","○")</f>
        <v/>
      </c>
      <c r="AB43" s="12" t="str">
        <f>IF(女子参加名簿!AC29="","","○")</f>
        <v/>
      </c>
      <c r="AC43" s="21" t="str">
        <f>IF(女子参加名簿!AD29="","",女子参加名簿!AD29)</f>
        <v/>
      </c>
    </row>
    <row r="44" spans="2:29" ht="12.95" customHeight="1" x14ac:dyDescent="0.25">
      <c r="B44" s="8">
        <v>12</v>
      </c>
      <c r="C44" s="226" t="str">
        <f>IF(女子参加名簿!D30="","",女子参加名簿!D30)</f>
        <v/>
      </c>
      <c r="D44" s="220"/>
      <c r="E44" s="12" t="str">
        <f>IF(女子参加名簿!F30="","",女子参加名簿!F30)</f>
        <v/>
      </c>
      <c r="F44" s="12" t="str">
        <f>IF(女子参加名簿!G30="","","○")</f>
        <v/>
      </c>
      <c r="G44" s="12" t="str">
        <f>IF(女子参加名簿!H30="","","○")</f>
        <v/>
      </c>
      <c r="H44" s="12" t="str">
        <f>IF(女子参加名簿!I30="","","○")</f>
        <v/>
      </c>
      <c r="I44" s="21" t="str">
        <f>IF(女子参加名簿!J30="","",女子参加名簿!J30)</f>
        <v/>
      </c>
      <c r="L44" s="8">
        <v>27</v>
      </c>
      <c r="M44" s="226" t="str">
        <f>IF(女子参加名簿!N30="","",女子参加名簿!N30)</f>
        <v/>
      </c>
      <c r="N44" s="220"/>
      <c r="O44" s="12" t="str">
        <f>IF(女子参加名簿!P30="","",女子参加名簿!P30)</f>
        <v/>
      </c>
      <c r="P44" s="12" t="str">
        <f>IF(女子参加名簿!Q30="","","○")</f>
        <v/>
      </c>
      <c r="Q44" s="12" t="str">
        <f>IF(女子参加名簿!R30="","","○")</f>
        <v/>
      </c>
      <c r="R44" s="12" t="str">
        <f>IF(女子参加名簿!S30="","","○")</f>
        <v/>
      </c>
      <c r="S44" s="21" t="str">
        <f>IF(女子参加名簿!T30="","",女子参加名簿!T30)</f>
        <v/>
      </c>
      <c r="V44" s="8">
        <v>42</v>
      </c>
      <c r="W44" s="226" t="str">
        <f>IF(女子参加名簿!X30="","",女子参加名簿!X30)</f>
        <v/>
      </c>
      <c r="X44" s="220"/>
      <c r="Y44" s="12" t="str">
        <f>IF(女子参加名簿!Z30="","",女子参加名簿!Z30)</f>
        <v/>
      </c>
      <c r="Z44" s="12" t="str">
        <f>IF(女子参加名簿!AA30="","","○")</f>
        <v/>
      </c>
      <c r="AA44" s="12" t="str">
        <f>IF(女子参加名簿!AB30="","","○")</f>
        <v/>
      </c>
      <c r="AB44" s="12" t="str">
        <f>IF(女子参加名簿!AC30="","","○")</f>
        <v/>
      </c>
      <c r="AC44" s="21" t="str">
        <f>IF(女子参加名簿!AD30="","",女子参加名簿!AD30)</f>
        <v/>
      </c>
    </row>
    <row r="45" spans="2:29" ht="12.95" customHeight="1" x14ac:dyDescent="0.25">
      <c r="B45" s="8">
        <v>13</v>
      </c>
      <c r="C45" s="226" t="str">
        <f>IF(女子参加名簿!D31="","",女子参加名簿!D31)</f>
        <v/>
      </c>
      <c r="D45" s="220"/>
      <c r="E45" s="12" t="str">
        <f>IF(女子参加名簿!F31="","",女子参加名簿!F31)</f>
        <v/>
      </c>
      <c r="F45" s="12" t="str">
        <f>IF(女子参加名簿!G31="","","○")</f>
        <v/>
      </c>
      <c r="G45" s="12" t="str">
        <f>IF(女子参加名簿!H31="","","○")</f>
        <v/>
      </c>
      <c r="H45" s="12" t="str">
        <f>IF(女子参加名簿!I31="","","○")</f>
        <v/>
      </c>
      <c r="I45" s="21" t="str">
        <f>IF(女子参加名簿!J31="","",女子参加名簿!J31)</f>
        <v/>
      </c>
      <c r="L45" s="8">
        <v>28</v>
      </c>
      <c r="M45" s="226" t="str">
        <f>IF(女子参加名簿!N31="","",女子参加名簿!N31)</f>
        <v/>
      </c>
      <c r="N45" s="220"/>
      <c r="O45" s="12" t="str">
        <f>IF(女子参加名簿!P31="","",女子参加名簿!P31)</f>
        <v/>
      </c>
      <c r="P45" s="12" t="str">
        <f>IF(女子参加名簿!Q31="","","○")</f>
        <v/>
      </c>
      <c r="Q45" s="12" t="str">
        <f>IF(女子参加名簿!R31="","","○")</f>
        <v/>
      </c>
      <c r="R45" s="12" t="str">
        <f>IF(女子参加名簿!S31="","","○")</f>
        <v/>
      </c>
      <c r="S45" s="21" t="str">
        <f>IF(女子参加名簿!T31="","",女子参加名簿!T31)</f>
        <v/>
      </c>
      <c r="V45" s="8">
        <v>43</v>
      </c>
      <c r="W45" s="226" t="str">
        <f>IF(女子参加名簿!X31="","",女子参加名簿!X31)</f>
        <v/>
      </c>
      <c r="X45" s="220"/>
      <c r="Y45" s="12" t="str">
        <f>IF(女子参加名簿!Z31="","",女子参加名簿!Z31)</f>
        <v/>
      </c>
      <c r="Z45" s="12" t="str">
        <f>IF(女子参加名簿!AA31="","","○")</f>
        <v/>
      </c>
      <c r="AA45" s="12" t="str">
        <f>IF(女子参加名簿!AB31="","","○")</f>
        <v/>
      </c>
      <c r="AB45" s="12" t="str">
        <f>IF(女子参加名簿!AC31="","","○")</f>
        <v/>
      </c>
      <c r="AC45" s="21" t="str">
        <f>IF(女子参加名簿!AD31="","",女子参加名簿!AD31)</f>
        <v/>
      </c>
    </row>
    <row r="46" spans="2:29" ht="12.95" customHeight="1" x14ac:dyDescent="0.25">
      <c r="B46" s="8">
        <v>14</v>
      </c>
      <c r="C46" s="226" t="str">
        <f>IF(女子参加名簿!D32="","",女子参加名簿!D32)</f>
        <v/>
      </c>
      <c r="D46" s="220"/>
      <c r="E46" s="12" t="str">
        <f>IF(女子参加名簿!F32="","",女子参加名簿!F32)</f>
        <v/>
      </c>
      <c r="F46" s="12" t="str">
        <f>IF(女子参加名簿!G32="","","○")</f>
        <v/>
      </c>
      <c r="G46" s="12" t="str">
        <f>IF(女子参加名簿!H32="","","○")</f>
        <v/>
      </c>
      <c r="H46" s="12" t="str">
        <f>IF(女子参加名簿!I32="","","○")</f>
        <v/>
      </c>
      <c r="I46" s="21" t="str">
        <f>IF(女子参加名簿!J32="","",女子参加名簿!J32)</f>
        <v/>
      </c>
      <c r="L46" s="8">
        <v>29</v>
      </c>
      <c r="M46" s="226" t="str">
        <f>IF(女子参加名簿!N32="","",女子参加名簿!N32)</f>
        <v/>
      </c>
      <c r="N46" s="220"/>
      <c r="O46" s="12" t="str">
        <f>IF(女子参加名簿!P32="","",女子参加名簿!P32)</f>
        <v/>
      </c>
      <c r="P46" s="12" t="str">
        <f>IF(女子参加名簿!Q32="","","○")</f>
        <v/>
      </c>
      <c r="Q46" s="12" t="str">
        <f>IF(女子参加名簿!R32="","","○")</f>
        <v/>
      </c>
      <c r="R46" s="12" t="str">
        <f>IF(女子参加名簿!S32="","","○")</f>
        <v/>
      </c>
      <c r="S46" s="21" t="str">
        <f>IF(女子参加名簿!T32="","",女子参加名簿!T32)</f>
        <v/>
      </c>
      <c r="V46" s="8">
        <v>44</v>
      </c>
      <c r="W46" s="226" t="str">
        <f>IF(女子参加名簿!X32="","",女子参加名簿!X32)</f>
        <v/>
      </c>
      <c r="X46" s="220"/>
      <c r="Y46" s="12" t="str">
        <f>IF(女子参加名簿!Z32="","",女子参加名簿!Z32)</f>
        <v/>
      </c>
      <c r="Z46" s="12" t="str">
        <f>IF(女子参加名簿!AA32="","","○")</f>
        <v/>
      </c>
      <c r="AA46" s="12" t="str">
        <f>IF(女子参加名簿!AB32="","","○")</f>
        <v/>
      </c>
      <c r="AB46" s="12" t="str">
        <f>IF(女子参加名簿!AC32="","","○")</f>
        <v/>
      </c>
      <c r="AC46" s="21" t="str">
        <f>IF(女子参加名簿!AD32="","",女子参加名簿!AD32)</f>
        <v/>
      </c>
    </row>
    <row r="47" spans="2:29" ht="12.95" customHeight="1" thickBot="1" x14ac:dyDescent="0.3">
      <c r="B47" s="9">
        <v>15</v>
      </c>
      <c r="C47" s="227" t="str">
        <f>IF(女子参加名簿!D33="","",女子参加名簿!D33)</f>
        <v/>
      </c>
      <c r="D47" s="228"/>
      <c r="E47" s="10" t="str">
        <f>IF(女子参加名簿!F33="","",女子参加名簿!F33)</f>
        <v/>
      </c>
      <c r="F47" s="10" t="str">
        <f>IF(女子参加名簿!G33="","","○")</f>
        <v/>
      </c>
      <c r="G47" s="10" t="str">
        <f>IF(女子参加名簿!H33="","","○")</f>
        <v/>
      </c>
      <c r="H47" s="10" t="str">
        <f>IF(女子参加名簿!I33="","","○")</f>
        <v/>
      </c>
      <c r="I47" s="22" t="str">
        <f>IF(女子参加名簿!J33="","",女子参加名簿!J33)</f>
        <v/>
      </c>
      <c r="J47" s="14"/>
      <c r="L47" s="9">
        <v>30</v>
      </c>
      <c r="M47" s="227" t="str">
        <f>IF(女子参加名簿!N33="","",女子参加名簿!N33)</f>
        <v/>
      </c>
      <c r="N47" s="228"/>
      <c r="O47" s="10" t="str">
        <f>IF(女子参加名簿!P33="","",女子参加名簿!P33)</f>
        <v/>
      </c>
      <c r="P47" s="10" t="str">
        <f>IF(女子参加名簿!Q33="","","○")</f>
        <v/>
      </c>
      <c r="Q47" s="10" t="str">
        <f>IF(女子参加名簿!R33="","","○")</f>
        <v/>
      </c>
      <c r="R47" s="10" t="str">
        <f>IF(女子参加名簿!S33="","","○")</f>
        <v/>
      </c>
      <c r="S47" s="22" t="str">
        <f>IF(女子参加名簿!T33="","",女子参加名簿!T33)</f>
        <v/>
      </c>
      <c r="T47" s="14"/>
      <c r="V47" s="9">
        <v>45</v>
      </c>
      <c r="W47" s="227" t="str">
        <f>IF(女子参加名簿!X33="","",女子参加名簿!X33)</f>
        <v/>
      </c>
      <c r="X47" s="228"/>
      <c r="Y47" s="10" t="str">
        <f>IF(女子参加名簿!Z33="","",女子参加名簿!Z33)</f>
        <v/>
      </c>
      <c r="Z47" s="10" t="str">
        <f>IF(女子参加名簿!AA33="","","○")</f>
        <v/>
      </c>
      <c r="AA47" s="10" t="str">
        <f>IF(女子参加名簿!AB33="","","○")</f>
        <v/>
      </c>
      <c r="AB47" s="10" t="str">
        <f>IF(女子参加名簿!AC33="","","○")</f>
        <v/>
      </c>
      <c r="AC47" s="22" t="str">
        <f>IF(女子参加名簿!AD33="","",女子参加名簿!AD33)</f>
        <v/>
      </c>
    </row>
  </sheetData>
  <mergeCells count="164">
    <mergeCell ref="B29:C29"/>
    <mergeCell ref="D29:F29"/>
    <mergeCell ref="G29:H29"/>
    <mergeCell ref="L29:M29"/>
    <mergeCell ref="N29:P29"/>
    <mergeCell ref="C46:D46"/>
    <mergeCell ref="M46:N46"/>
    <mergeCell ref="W46:X46"/>
    <mergeCell ref="C42:D42"/>
    <mergeCell ref="M42:N42"/>
    <mergeCell ref="W42:X42"/>
    <mergeCell ref="C43:D43"/>
    <mergeCell ref="M43:N43"/>
    <mergeCell ref="W43:X43"/>
    <mergeCell ref="C40:D40"/>
    <mergeCell ref="M40:N40"/>
    <mergeCell ref="W40:X40"/>
    <mergeCell ref="C41:D41"/>
    <mergeCell ref="M41:N41"/>
    <mergeCell ref="W41:X41"/>
    <mergeCell ref="C38:D38"/>
    <mergeCell ref="M38:N38"/>
    <mergeCell ref="W38:X38"/>
    <mergeCell ref="C39:D39"/>
    <mergeCell ref="C47:D47"/>
    <mergeCell ref="M47:N47"/>
    <mergeCell ref="W47:X47"/>
    <mergeCell ref="C44:D44"/>
    <mergeCell ref="M44:N44"/>
    <mergeCell ref="W44:X44"/>
    <mergeCell ref="C45:D45"/>
    <mergeCell ref="M45:N45"/>
    <mergeCell ref="W45:X45"/>
    <mergeCell ref="M39:N39"/>
    <mergeCell ref="W39:X39"/>
    <mergeCell ref="C36:D36"/>
    <mergeCell ref="M36:N36"/>
    <mergeCell ref="W36:X36"/>
    <mergeCell ref="C37:D37"/>
    <mergeCell ref="M37:N37"/>
    <mergeCell ref="W37:X37"/>
    <mergeCell ref="C34:D34"/>
    <mergeCell ref="M34:N34"/>
    <mergeCell ref="W34:X34"/>
    <mergeCell ref="C35:D35"/>
    <mergeCell ref="M35:N35"/>
    <mergeCell ref="W35:X35"/>
    <mergeCell ref="C33:D33"/>
    <mergeCell ref="M33:N33"/>
    <mergeCell ref="W33:X33"/>
    <mergeCell ref="C32:D32"/>
    <mergeCell ref="M32:N32"/>
    <mergeCell ref="W32:X32"/>
    <mergeCell ref="AA30:AB30"/>
    <mergeCell ref="B31:C31"/>
    <mergeCell ref="D31:F31"/>
    <mergeCell ref="G31:H31"/>
    <mergeCell ref="L31:M31"/>
    <mergeCell ref="N31:P31"/>
    <mergeCell ref="Q31:R31"/>
    <mergeCell ref="V31:W31"/>
    <mergeCell ref="X31:Z31"/>
    <mergeCell ref="AA31:AB31"/>
    <mergeCell ref="D30:F30"/>
    <mergeCell ref="L30:M30"/>
    <mergeCell ref="N30:P30"/>
    <mergeCell ref="Q30:R30"/>
    <mergeCell ref="B30:C30"/>
    <mergeCell ref="G30:H30"/>
    <mergeCell ref="W23:X23"/>
    <mergeCell ref="V30:W30"/>
    <mergeCell ref="X30:Z30"/>
    <mergeCell ref="X28:AC28"/>
    <mergeCell ref="Q29:R29"/>
    <mergeCell ref="W18:X18"/>
    <mergeCell ref="W19:X19"/>
    <mergeCell ref="W20:X20"/>
    <mergeCell ref="W21:X21"/>
    <mergeCell ref="W22:X22"/>
    <mergeCell ref="V29:W29"/>
    <mergeCell ref="X29:Z29"/>
    <mergeCell ref="AA29:AB29"/>
    <mergeCell ref="N28:S28"/>
    <mergeCell ref="V28:W28"/>
    <mergeCell ref="M18:N18"/>
    <mergeCell ref="M19:N19"/>
    <mergeCell ref="W10:X10"/>
    <mergeCell ref="W11:X11"/>
    <mergeCell ref="W12:X12"/>
    <mergeCell ref="V6:W6"/>
    <mergeCell ref="X6:Z6"/>
    <mergeCell ref="AA6:AB6"/>
    <mergeCell ref="V7:W7"/>
    <mergeCell ref="X7:Z7"/>
    <mergeCell ref="AA7:AB7"/>
    <mergeCell ref="W16:X16"/>
    <mergeCell ref="W17:X17"/>
    <mergeCell ref="M12:N12"/>
    <mergeCell ref="M13:N13"/>
    <mergeCell ref="M14:N14"/>
    <mergeCell ref="E1:I1"/>
    <mergeCell ref="E2:I2"/>
    <mergeCell ref="L4:M4"/>
    <mergeCell ref="N4:S4"/>
    <mergeCell ref="L5:M5"/>
    <mergeCell ref="N5:P5"/>
    <mergeCell ref="Q5:R5"/>
    <mergeCell ref="Q6:R6"/>
    <mergeCell ref="Q7:R7"/>
    <mergeCell ref="V4:W4"/>
    <mergeCell ref="X4:AC4"/>
    <mergeCell ref="V5:W5"/>
    <mergeCell ref="X5:Z5"/>
    <mergeCell ref="AA5:AB5"/>
    <mergeCell ref="W13:X13"/>
    <mergeCell ref="W14:X14"/>
    <mergeCell ref="W15:X15"/>
    <mergeCell ref="W8:X8"/>
    <mergeCell ref="W9:X9"/>
    <mergeCell ref="B28:C28"/>
    <mergeCell ref="D28:I28"/>
    <mergeCell ref="L28:M28"/>
    <mergeCell ref="C14:D14"/>
    <mergeCell ref="L6:M6"/>
    <mergeCell ref="N6:P6"/>
    <mergeCell ref="M22:N22"/>
    <mergeCell ref="M23:N23"/>
    <mergeCell ref="L7:M7"/>
    <mergeCell ref="N7:P7"/>
    <mergeCell ref="C21:D21"/>
    <mergeCell ref="C22:D22"/>
    <mergeCell ref="C11:D11"/>
    <mergeCell ref="C12:D12"/>
    <mergeCell ref="C13:D13"/>
    <mergeCell ref="M15:N15"/>
    <mergeCell ref="M16:N16"/>
    <mergeCell ref="M8:N8"/>
    <mergeCell ref="M9:N9"/>
    <mergeCell ref="M10:N10"/>
    <mergeCell ref="M11:N11"/>
    <mergeCell ref="M20:N20"/>
    <mergeCell ref="M21:N21"/>
    <mergeCell ref="M17:N17"/>
    <mergeCell ref="B4:C4"/>
    <mergeCell ref="B5:C5"/>
    <mergeCell ref="B6:C6"/>
    <mergeCell ref="B7:C7"/>
    <mergeCell ref="D4:I4"/>
    <mergeCell ref="C8:D8"/>
    <mergeCell ref="C9:D9"/>
    <mergeCell ref="C23:D23"/>
    <mergeCell ref="D5:F5"/>
    <mergeCell ref="D6:F6"/>
    <mergeCell ref="D7:F7"/>
    <mergeCell ref="C15:D15"/>
    <mergeCell ref="C16:D16"/>
    <mergeCell ref="C17:D17"/>
    <mergeCell ref="C18:D18"/>
    <mergeCell ref="C19:D19"/>
    <mergeCell ref="C10:D10"/>
    <mergeCell ref="G5:H5"/>
    <mergeCell ref="G6:H6"/>
    <mergeCell ref="G7:H7"/>
    <mergeCell ref="C20:D20"/>
  </mergeCells>
  <phoneticPr fontId="1"/>
  <pageMargins left="0.7" right="0.7" top="0.75" bottom="0.75" header="0.3" footer="0.3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52"/>
  <sheetViews>
    <sheetView workbookViewId="0">
      <selection activeCell="D9" sqref="D9"/>
    </sheetView>
  </sheetViews>
  <sheetFormatPr defaultRowHeight="12.75" x14ac:dyDescent="0.25"/>
  <cols>
    <col min="1" max="1" width="2.59765625" customWidth="1"/>
    <col min="2" max="2" width="5.59765625" customWidth="1"/>
    <col min="3" max="6" width="20.59765625" customWidth="1"/>
    <col min="7" max="8" width="5.59765625" customWidth="1"/>
    <col min="9" max="10" width="20.59765625" customWidth="1"/>
    <col min="11" max="11" width="5.59765625" customWidth="1"/>
    <col min="12" max="12" width="20.59765625" customWidth="1"/>
    <col min="13" max="13" width="5.265625" customWidth="1"/>
    <col min="14" max="14" width="5.59765625" customWidth="1"/>
    <col min="15" max="15" width="20.59765625" customWidth="1"/>
  </cols>
  <sheetData>
    <row r="1" spans="2:8" ht="14.25" x14ac:dyDescent="0.3">
      <c r="D1" s="28"/>
      <c r="E1" s="28"/>
      <c r="F1" s="50" t="s">
        <v>15</v>
      </c>
      <c r="G1" s="50"/>
      <c r="H1" s="50"/>
    </row>
    <row r="2" spans="2:8" ht="20.100000000000001" customHeight="1" thickBot="1" x14ac:dyDescent="0.35">
      <c r="B2" s="27" t="s">
        <v>103</v>
      </c>
      <c r="D2" s="28"/>
      <c r="E2" s="28"/>
      <c r="F2" s="50" t="s">
        <v>16</v>
      </c>
      <c r="G2" s="50"/>
      <c r="H2" s="50"/>
    </row>
    <row r="3" spans="2:8" ht="15" customHeight="1" thickBot="1" x14ac:dyDescent="0.3">
      <c r="B3" s="34" t="s">
        <v>22</v>
      </c>
      <c r="C3" s="36" t="s">
        <v>10</v>
      </c>
      <c r="D3" s="36" t="s">
        <v>88</v>
      </c>
      <c r="E3" s="35" t="s">
        <v>23</v>
      </c>
    </row>
    <row r="4" spans="2:8" ht="15" customHeight="1" x14ac:dyDescent="0.25">
      <c r="B4" s="26">
        <v>1</v>
      </c>
      <c r="C4" s="40">
        <f>男子申込!H9</f>
        <v>0</v>
      </c>
      <c r="D4" s="96" t="str">
        <f>男子参加名簿!D3</f>
        <v>　</v>
      </c>
      <c r="E4" s="41">
        <f>男子申込!I9</f>
        <v>0</v>
      </c>
    </row>
    <row r="5" spans="2:8" ht="15" customHeight="1" x14ac:dyDescent="0.25">
      <c r="B5" s="5">
        <v>2</v>
      </c>
      <c r="C5" s="17">
        <f>男子申込!H10</f>
        <v>0</v>
      </c>
      <c r="D5" s="97" t="str">
        <f>D4</f>
        <v>　</v>
      </c>
      <c r="E5" s="42">
        <f>男子申込!I10</f>
        <v>0</v>
      </c>
    </row>
    <row r="6" spans="2:8" ht="15" customHeight="1" x14ac:dyDescent="0.25">
      <c r="B6" s="5">
        <v>3</v>
      </c>
      <c r="C6" s="17">
        <f>男子申込!H11</f>
        <v>0</v>
      </c>
      <c r="D6" s="97" t="str">
        <f t="shared" ref="D6:D33" si="0">D5</f>
        <v>　</v>
      </c>
      <c r="E6" s="42">
        <f>男子申込!I11</f>
        <v>0</v>
      </c>
    </row>
    <row r="7" spans="2:8" ht="15" customHeight="1" x14ac:dyDescent="0.25">
      <c r="B7" s="5">
        <v>4</v>
      </c>
      <c r="C7" s="17">
        <f>男子申込!H12</f>
        <v>0</v>
      </c>
      <c r="D7" s="97" t="str">
        <f t="shared" si="0"/>
        <v>　</v>
      </c>
      <c r="E7" s="42">
        <f>男子申込!I12</f>
        <v>0</v>
      </c>
    </row>
    <row r="8" spans="2:8" ht="15" customHeight="1" x14ac:dyDescent="0.25">
      <c r="B8" s="5">
        <v>5</v>
      </c>
      <c r="C8" s="17">
        <f>男子申込!H13</f>
        <v>0</v>
      </c>
      <c r="D8" s="97" t="str">
        <f t="shared" si="0"/>
        <v>　</v>
      </c>
      <c r="E8" s="42">
        <f>男子申込!I13</f>
        <v>0</v>
      </c>
    </row>
    <row r="9" spans="2:8" ht="15" customHeight="1" x14ac:dyDescent="0.25">
      <c r="B9" s="5">
        <v>6</v>
      </c>
      <c r="C9" s="17">
        <f>男子申込!H14</f>
        <v>0</v>
      </c>
      <c r="D9" s="97" t="str">
        <f t="shared" si="0"/>
        <v>　</v>
      </c>
      <c r="E9" s="42">
        <f>男子申込!I14</f>
        <v>0</v>
      </c>
    </row>
    <row r="10" spans="2:8" ht="15" customHeight="1" x14ac:dyDescent="0.25">
      <c r="B10" s="5">
        <v>7</v>
      </c>
      <c r="C10" s="17">
        <f>男子申込!H15</f>
        <v>0</v>
      </c>
      <c r="D10" s="97" t="str">
        <f t="shared" si="0"/>
        <v>　</v>
      </c>
      <c r="E10" s="42">
        <f>男子申込!I15</f>
        <v>0</v>
      </c>
    </row>
    <row r="11" spans="2:8" ht="15" customHeight="1" x14ac:dyDescent="0.25">
      <c r="B11" s="5">
        <v>8</v>
      </c>
      <c r="C11" s="17">
        <f>男子申込!H16</f>
        <v>0</v>
      </c>
      <c r="D11" s="97" t="str">
        <f t="shared" si="0"/>
        <v>　</v>
      </c>
      <c r="E11" s="42">
        <f>男子申込!I16</f>
        <v>0</v>
      </c>
    </row>
    <row r="12" spans="2:8" ht="15" customHeight="1" x14ac:dyDescent="0.25">
      <c r="B12" s="5">
        <v>9</v>
      </c>
      <c r="C12" s="17">
        <f>男子申込!H17</f>
        <v>0</v>
      </c>
      <c r="D12" s="97" t="str">
        <f t="shared" si="0"/>
        <v>　</v>
      </c>
      <c r="E12" s="42">
        <f>男子申込!I17</f>
        <v>0</v>
      </c>
    </row>
    <row r="13" spans="2:8" ht="15" customHeight="1" x14ac:dyDescent="0.25">
      <c r="B13" s="5">
        <v>10</v>
      </c>
      <c r="C13" s="17">
        <f>男子申込!H18</f>
        <v>0</v>
      </c>
      <c r="D13" s="97" t="str">
        <f t="shared" si="0"/>
        <v>　</v>
      </c>
      <c r="E13" s="42">
        <f>男子申込!I18</f>
        <v>0</v>
      </c>
    </row>
    <row r="14" spans="2:8" ht="15" customHeight="1" x14ac:dyDescent="0.25">
      <c r="B14" s="5">
        <v>11</v>
      </c>
      <c r="C14" s="17">
        <f>男子申込!H19</f>
        <v>0</v>
      </c>
      <c r="D14" s="97" t="str">
        <f t="shared" si="0"/>
        <v>　</v>
      </c>
      <c r="E14" s="42">
        <f>男子申込!I19</f>
        <v>0</v>
      </c>
    </row>
    <row r="15" spans="2:8" ht="15" customHeight="1" x14ac:dyDescent="0.25">
      <c r="B15" s="5">
        <v>12</v>
      </c>
      <c r="C15" s="17">
        <f>男子申込!H20</f>
        <v>0</v>
      </c>
      <c r="D15" s="97" t="str">
        <f t="shared" si="0"/>
        <v>　</v>
      </c>
      <c r="E15" s="42">
        <f>男子申込!I20</f>
        <v>0</v>
      </c>
    </row>
    <row r="16" spans="2:8" ht="15" customHeight="1" x14ac:dyDescent="0.25">
      <c r="B16" s="5">
        <v>13</v>
      </c>
      <c r="C16" s="17">
        <f>男子申込!H21</f>
        <v>0</v>
      </c>
      <c r="D16" s="97" t="str">
        <f t="shared" si="0"/>
        <v>　</v>
      </c>
      <c r="E16" s="42">
        <f>男子申込!I21</f>
        <v>0</v>
      </c>
    </row>
    <row r="17" spans="2:5" ht="15" customHeight="1" x14ac:dyDescent="0.25">
      <c r="B17" s="5">
        <v>14</v>
      </c>
      <c r="C17" s="17">
        <f>男子申込!H22</f>
        <v>0</v>
      </c>
      <c r="D17" s="97" t="str">
        <f t="shared" si="0"/>
        <v>　</v>
      </c>
      <c r="E17" s="42">
        <f>男子申込!I22</f>
        <v>0</v>
      </c>
    </row>
    <row r="18" spans="2:5" ht="15" customHeight="1" x14ac:dyDescent="0.25">
      <c r="B18" s="5">
        <v>15</v>
      </c>
      <c r="C18" s="17">
        <f>男子申込!H23</f>
        <v>0</v>
      </c>
      <c r="D18" s="97" t="str">
        <f t="shared" si="0"/>
        <v>　</v>
      </c>
      <c r="E18" s="42">
        <f>男子申込!I23</f>
        <v>0</v>
      </c>
    </row>
    <row r="19" spans="2:5" ht="15" customHeight="1" x14ac:dyDescent="0.25">
      <c r="B19" s="5">
        <v>16</v>
      </c>
      <c r="C19" s="17">
        <f>男子申込!H24</f>
        <v>0</v>
      </c>
      <c r="D19" s="97" t="str">
        <f t="shared" si="0"/>
        <v>　</v>
      </c>
      <c r="E19" s="42">
        <f>男子申込!I24</f>
        <v>0</v>
      </c>
    </row>
    <row r="20" spans="2:5" ht="15" customHeight="1" x14ac:dyDescent="0.25">
      <c r="B20" s="5">
        <v>17</v>
      </c>
      <c r="C20" s="17">
        <f>男子申込!H25</f>
        <v>0</v>
      </c>
      <c r="D20" s="97" t="str">
        <f t="shared" si="0"/>
        <v>　</v>
      </c>
      <c r="E20" s="42">
        <f>男子申込!I25</f>
        <v>0</v>
      </c>
    </row>
    <row r="21" spans="2:5" ht="15" customHeight="1" x14ac:dyDescent="0.25">
      <c r="B21" s="5">
        <v>18</v>
      </c>
      <c r="C21" s="17">
        <f>男子申込!H26</f>
        <v>0</v>
      </c>
      <c r="D21" s="97" t="str">
        <f t="shared" si="0"/>
        <v>　</v>
      </c>
      <c r="E21" s="42">
        <f>男子申込!I26</f>
        <v>0</v>
      </c>
    </row>
    <row r="22" spans="2:5" ht="15" customHeight="1" x14ac:dyDescent="0.25">
      <c r="B22" s="5">
        <v>19</v>
      </c>
      <c r="C22" s="17">
        <f>男子申込!H27</f>
        <v>0</v>
      </c>
      <c r="D22" s="97" t="str">
        <f t="shared" si="0"/>
        <v>　</v>
      </c>
      <c r="E22" s="42">
        <f>男子申込!I27</f>
        <v>0</v>
      </c>
    </row>
    <row r="23" spans="2:5" ht="15" customHeight="1" x14ac:dyDescent="0.25">
      <c r="B23" s="5">
        <v>20</v>
      </c>
      <c r="C23" s="17">
        <f>男子申込!H28</f>
        <v>0</v>
      </c>
      <c r="D23" s="97" t="str">
        <f t="shared" si="0"/>
        <v>　</v>
      </c>
      <c r="E23" s="42">
        <f>男子申込!I28</f>
        <v>0</v>
      </c>
    </row>
    <row r="24" spans="2:5" ht="15" customHeight="1" x14ac:dyDescent="0.25">
      <c r="B24" s="5">
        <v>21</v>
      </c>
      <c r="C24" s="17">
        <f>男子申込!H29</f>
        <v>0</v>
      </c>
      <c r="D24" s="97" t="str">
        <f t="shared" si="0"/>
        <v>　</v>
      </c>
      <c r="E24" s="42">
        <f>男子申込!I29</f>
        <v>0</v>
      </c>
    </row>
    <row r="25" spans="2:5" ht="15" customHeight="1" x14ac:dyDescent="0.25">
      <c r="B25" s="5">
        <v>22</v>
      </c>
      <c r="C25" s="17">
        <f>男子申込!H30</f>
        <v>0</v>
      </c>
      <c r="D25" s="97" t="str">
        <f t="shared" si="0"/>
        <v>　</v>
      </c>
      <c r="E25" s="42">
        <f>男子申込!I30</f>
        <v>0</v>
      </c>
    </row>
    <row r="26" spans="2:5" ht="15" customHeight="1" x14ac:dyDescent="0.25">
      <c r="B26" s="5">
        <v>23</v>
      </c>
      <c r="C26" s="17">
        <f>男子申込!H31</f>
        <v>0</v>
      </c>
      <c r="D26" s="97" t="str">
        <f t="shared" si="0"/>
        <v>　</v>
      </c>
      <c r="E26" s="42">
        <f>男子申込!I31</f>
        <v>0</v>
      </c>
    </row>
    <row r="27" spans="2:5" ht="15" customHeight="1" x14ac:dyDescent="0.25">
      <c r="B27" s="5">
        <v>24</v>
      </c>
      <c r="C27" s="17">
        <f>男子申込!H32</f>
        <v>0</v>
      </c>
      <c r="D27" s="97" t="str">
        <f t="shared" si="0"/>
        <v>　</v>
      </c>
      <c r="E27" s="42">
        <f>男子申込!I32</f>
        <v>0</v>
      </c>
    </row>
    <row r="28" spans="2:5" ht="15" customHeight="1" x14ac:dyDescent="0.25">
      <c r="B28" s="5">
        <v>25</v>
      </c>
      <c r="C28" s="17">
        <f>男子申込!H33</f>
        <v>0</v>
      </c>
      <c r="D28" s="97" t="str">
        <f t="shared" si="0"/>
        <v>　</v>
      </c>
      <c r="E28" s="42">
        <f>男子申込!I33</f>
        <v>0</v>
      </c>
    </row>
    <row r="29" spans="2:5" ht="15" customHeight="1" x14ac:dyDescent="0.25">
      <c r="B29" s="5">
        <v>26</v>
      </c>
      <c r="C29" s="17">
        <f>男子申込!H34</f>
        <v>0</v>
      </c>
      <c r="D29" s="97" t="str">
        <f t="shared" si="0"/>
        <v>　</v>
      </c>
      <c r="E29" s="42">
        <f>男子申込!I34</f>
        <v>0</v>
      </c>
    </row>
    <row r="30" spans="2:5" ht="15" customHeight="1" x14ac:dyDescent="0.25">
      <c r="B30" s="5">
        <v>27</v>
      </c>
      <c r="C30" s="17">
        <f>男子申込!H35</f>
        <v>0</v>
      </c>
      <c r="D30" s="97" t="str">
        <f t="shared" si="0"/>
        <v>　</v>
      </c>
      <c r="E30" s="42">
        <f>男子申込!I35</f>
        <v>0</v>
      </c>
    </row>
    <row r="31" spans="2:5" ht="15" customHeight="1" x14ac:dyDescent="0.25">
      <c r="B31" s="5">
        <v>28</v>
      </c>
      <c r="C31" s="17">
        <f>男子申込!H36</f>
        <v>0</v>
      </c>
      <c r="D31" s="97" t="str">
        <f t="shared" si="0"/>
        <v>　</v>
      </c>
      <c r="E31" s="42">
        <f>男子申込!I36</f>
        <v>0</v>
      </c>
    </row>
    <row r="32" spans="2:5" ht="15" customHeight="1" x14ac:dyDescent="0.25">
      <c r="B32" s="5">
        <v>29</v>
      </c>
      <c r="C32" s="17">
        <f>男子申込!H37</f>
        <v>0</v>
      </c>
      <c r="D32" s="97" t="str">
        <f t="shared" si="0"/>
        <v>　</v>
      </c>
      <c r="E32" s="42">
        <f>男子申込!I37</f>
        <v>0</v>
      </c>
    </row>
    <row r="33" spans="2:6" ht="15" customHeight="1" thickBot="1" x14ac:dyDescent="0.3">
      <c r="B33" s="6">
        <v>30</v>
      </c>
      <c r="C33" s="18">
        <f>男子申込!H38</f>
        <v>0</v>
      </c>
      <c r="D33" s="98" t="str">
        <f t="shared" si="0"/>
        <v>　</v>
      </c>
      <c r="E33" s="43">
        <f>男子申込!I38</f>
        <v>0</v>
      </c>
    </row>
    <row r="34" spans="2:6" ht="15" customHeight="1" x14ac:dyDescent="0.25"/>
    <row r="35" spans="2:6" ht="15" customHeight="1" thickBot="1" x14ac:dyDescent="0.35">
      <c r="B35" s="27" t="s">
        <v>104</v>
      </c>
    </row>
    <row r="36" spans="2:6" ht="15" customHeight="1" thickBot="1" x14ac:dyDescent="0.3">
      <c r="B36" s="34" t="s">
        <v>22</v>
      </c>
      <c r="C36" s="166" t="s">
        <v>10</v>
      </c>
      <c r="D36" s="238"/>
      <c r="E36" s="35" t="s">
        <v>88</v>
      </c>
      <c r="F36" s="35" t="s">
        <v>23</v>
      </c>
    </row>
    <row r="37" spans="2:6" ht="15" customHeight="1" x14ac:dyDescent="0.25">
      <c r="B37" s="26">
        <v>1</v>
      </c>
      <c r="C37" s="40">
        <f>男子申込!L9</f>
        <v>0</v>
      </c>
      <c r="D37" s="45">
        <f>男子申込!M9</f>
        <v>0</v>
      </c>
      <c r="E37" s="93" t="str">
        <f>男子参加名簿!D3</f>
        <v>　</v>
      </c>
      <c r="F37" s="41">
        <f>男子申込!N9</f>
        <v>0</v>
      </c>
    </row>
    <row r="38" spans="2:6" ht="15" customHeight="1" x14ac:dyDescent="0.25">
      <c r="B38" s="5">
        <v>2</v>
      </c>
      <c r="C38" s="17">
        <f>男子申込!L10</f>
        <v>0</v>
      </c>
      <c r="D38" s="46">
        <f>男子申込!M10</f>
        <v>0</v>
      </c>
      <c r="E38" s="94" t="str">
        <f>E37</f>
        <v>　</v>
      </c>
      <c r="F38" s="42">
        <f>男子申込!N10</f>
        <v>0</v>
      </c>
    </row>
    <row r="39" spans="2:6" ht="15" customHeight="1" x14ac:dyDescent="0.25">
      <c r="B39" s="5">
        <v>3</v>
      </c>
      <c r="C39" s="17">
        <f>男子申込!L11</f>
        <v>0</v>
      </c>
      <c r="D39" s="46">
        <f>男子申込!M11</f>
        <v>0</v>
      </c>
      <c r="E39" s="94" t="str">
        <f t="shared" ref="E39:E51" si="1">E38</f>
        <v>　</v>
      </c>
      <c r="F39" s="42">
        <f>男子申込!N11</f>
        <v>0</v>
      </c>
    </row>
    <row r="40" spans="2:6" ht="15" customHeight="1" x14ac:dyDescent="0.25">
      <c r="B40" s="5">
        <v>4</v>
      </c>
      <c r="C40" s="17">
        <f>男子申込!L12</f>
        <v>0</v>
      </c>
      <c r="D40" s="46">
        <f>男子申込!M12</f>
        <v>0</v>
      </c>
      <c r="E40" s="94" t="str">
        <f t="shared" si="1"/>
        <v>　</v>
      </c>
      <c r="F40" s="42">
        <f>男子申込!N12</f>
        <v>0</v>
      </c>
    </row>
    <row r="41" spans="2:6" ht="15" customHeight="1" x14ac:dyDescent="0.25">
      <c r="B41" s="5">
        <v>5</v>
      </c>
      <c r="C41" s="17">
        <f>男子申込!L13</f>
        <v>0</v>
      </c>
      <c r="D41" s="46">
        <f>男子申込!M13</f>
        <v>0</v>
      </c>
      <c r="E41" s="94" t="str">
        <f t="shared" si="1"/>
        <v>　</v>
      </c>
      <c r="F41" s="42">
        <f>男子申込!N13</f>
        <v>0</v>
      </c>
    </row>
    <row r="42" spans="2:6" ht="15" customHeight="1" x14ac:dyDescent="0.25">
      <c r="B42" s="5">
        <v>6</v>
      </c>
      <c r="C42" s="17">
        <f>男子申込!L14</f>
        <v>0</v>
      </c>
      <c r="D42" s="46">
        <f>男子申込!M14</f>
        <v>0</v>
      </c>
      <c r="E42" s="94" t="str">
        <f t="shared" si="1"/>
        <v>　</v>
      </c>
      <c r="F42" s="42">
        <f>男子申込!N14</f>
        <v>0</v>
      </c>
    </row>
    <row r="43" spans="2:6" ht="15" customHeight="1" x14ac:dyDescent="0.25">
      <c r="B43" s="5">
        <v>7</v>
      </c>
      <c r="C43" s="17">
        <f>男子申込!L15</f>
        <v>0</v>
      </c>
      <c r="D43" s="46">
        <f>男子申込!M15</f>
        <v>0</v>
      </c>
      <c r="E43" s="94" t="str">
        <f t="shared" si="1"/>
        <v>　</v>
      </c>
      <c r="F43" s="42">
        <f>男子申込!N15</f>
        <v>0</v>
      </c>
    </row>
    <row r="44" spans="2:6" ht="15" customHeight="1" x14ac:dyDescent="0.25">
      <c r="B44" s="5">
        <v>8</v>
      </c>
      <c r="C44" s="17">
        <f>男子申込!L16</f>
        <v>0</v>
      </c>
      <c r="D44" s="46">
        <f>男子申込!M16</f>
        <v>0</v>
      </c>
      <c r="E44" s="94" t="str">
        <f t="shared" si="1"/>
        <v>　</v>
      </c>
      <c r="F44" s="42">
        <f>男子申込!N16</f>
        <v>0</v>
      </c>
    </row>
    <row r="45" spans="2:6" ht="15" customHeight="1" x14ac:dyDescent="0.25">
      <c r="B45" s="5">
        <v>9</v>
      </c>
      <c r="C45" s="17">
        <f>男子申込!L17</f>
        <v>0</v>
      </c>
      <c r="D45" s="46">
        <f>男子申込!M17</f>
        <v>0</v>
      </c>
      <c r="E45" s="94" t="str">
        <f t="shared" si="1"/>
        <v>　</v>
      </c>
      <c r="F45" s="42">
        <f>男子申込!N17</f>
        <v>0</v>
      </c>
    </row>
    <row r="46" spans="2:6" ht="15" customHeight="1" x14ac:dyDescent="0.25">
      <c r="B46" s="5">
        <v>10</v>
      </c>
      <c r="C46" s="17">
        <f>男子申込!L18</f>
        <v>0</v>
      </c>
      <c r="D46" s="46">
        <f>男子申込!M18</f>
        <v>0</v>
      </c>
      <c r="E46" s="94" t="str">
        <f t="shared" si="1"/>
        <v>　</v>
      </c>
      <c r="F46" s="42">
        <f>男子申込!N18</f>
        <v>0</v>
      </c>
    </row>
    <row r="47" spans="2:6" ht="15" customHeight="1" x14ac:dyDescent="0.25">
      <c r="B47" s="5">
        <v>11</v>
      </c>
      <c r="C47" s="17">
        <f>男子申込!L19</f>
        <v>0</v>
      </c>
      <c r="D47" s="46">
        <f>男子申込!M19</f>
        <v>0</v>
      </c>
      <c r="E47" s="94" t="str">
        <f t="shared" si="1"/>
        <v>　</v>
      </c>
      <c r="F47" s="42">
        <f>男子申込!N19</f>
        <v>0</v>
      </c>
    </row>
    <row r="48" spans="2:6" ht="15" customHeight="1" x14ac:dyDescent="0.25">
      <c r="B48" s="5">
        <v>12</v>
      </c>
      <c r="C48" s="17">
        <f>男子申込!L20</f>
        <v>0</v>
      </c>
      <c r="D48" s="46">
        <f>男子申込!M20</f>
        <v>0</v>
      </c>
      <c r="E48" s="94" t="str">
        <f t="shared" si="1"/>
        <v>　</v>
      </c>
      <c r="F48" s="42">
        <f>男子申込!N20</f>
        <v>0</v>
      </c>
    </row>
    <row r="49" spans="2:6" ht="15" customHeight="1" x14ac:dyDescent="0.25">
      <c r="B49" s="5">
        <v>13</v>
      </c>
      <c r="C49" s="17">
        <f>男子申込!L21</f>
        <v>0</v>
      </c>
      <c r="D49" s="46">
        <f>男子申込!M21</f>
        <v>0</v>
      </c>
      <c r="E49" s="94" t="str">
        <f t="shared" si="1"/>
        <v>　</v>
      </c>
      <c r="F49" s="42">
        <f>男子申込!N21</f>
        <v>0</v>
      </c>
    </row>
    <row r="50" spans="2:6" ht="15" customHeight="1" x14ac:dyDescent="0.25">
      <c r="B50" s="5">
        <v>14</v>
      </c>
      <c r="C50" s="17">
        <f>男子申込!L22</f>
        <v>0</v>
      </c>
      <c r="D50" s="46">
        <f>男子申込!M22</f>
        <v>0</v>
      </c>
      <c r="E50" s="94" t="str">
        <f t="shared" si="1"/>
        <v>　</v>
      </c>
      <c r="F50" s="42">
        <f>男子申込!N22</f>
        <v>0</v>
      </c>
    </row>
    <row r="51" spans="2:6" ht="15" customHeight="1" thickBot="1" x14ac:dyDescent="0.3">
      <c r="B51" s="6">
        <v>15</v>
      </c>
      <c r="C51" s="18">
        <f>男子申込!L23</f>
        <v>0</v>
      </c>
      <c r="D51" s="47">
        <f>男子申込!M23</f>
        <v>0</v>
      </c>
      <c r="E51" s="95" t="str">
        <f t="shared" si="1"/>
        <v>　</v>
      </c>
      <c r="F51" s="43">
        <f>男子申込!N23</f>
        <v>0</v>
      </c>
    </row>
    <row r="52" spans="2:6" ht="15" customHeight="1" x14ac:dyDescent="0.25"/>
  </sheetData>
  <mergeCells count="1">
    <mergeCell ref="C36:D36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52"/>
  <sheetViews>
    <sheetView workbookViewId="0">
      <selection activeCell="C4" sqref="C4"/>
    </sheetView>
  </sheetViews>
  <sheetFormatPr defaultRowHeight="12.75" x14ac:dyDescent="0.25"/>
  <cols>
    <col min="1" max="1" width="2.59765625" customWidth="1"/>
    <col min="2" max="2" width="5.59765625" customWidth="1"/>
    <col min="3" max="6" width="20.59765625" customWidth="1"/>
    <col min="7" max="8" width="5.59765625" customWidth="1"/>
    <col min="9" max="10" width="20.59765625" customWidth="1"/>
    <col min="11" max="11" width="5.59765625" customWidth="1"/>
    <col min="12" max="12" width="20.59765625" customWidth="1"/>
    <col min="13" max="13" width="5.265625" customWidth="1"/>
    <col min="14" max="14" width="5.59765625" customWidth="1"/>
    <col min="15" max="15" width="20.59765625" customWidth="1"/>
  </cols>
  <sheetData>
    <row r="1" spans="2:8" ht="14.25" x14ac:dyDescent="0.3">
      <c r="D1" s="28"/>
      <c r="E1" s="28"/>
      <c r="F1" s="50" t="s">
        <v>15</v>
      </c>
      <c r="G1" s="50"/>
      <c r="H1" s="50"/>
    </row>
    <row r="2" spans="2:8" ht="20.100000000000001" customHeight="1" thickBot="1" x14ac:dyDescent="0.35">
      <c r="B2" s="27" t="s">
        <v>108</v>
      </c>
      <c r="D2" s="28"/>
      <c r="E2" s="28"/>
      <c r="F2" s="50" t="s">
        <v>16</v>
      </c>
      <c r="G2" s="50"/>
      <c r="H2" s="50"/>
    </row>
    <row r="3" spans="2:8" ht="15" customHeight="1" thickBot="1" x14ac:dyDescent="0.3">
      <c r="B3" s="34" t="s">
        <v>22</v>
      </c>
      <c r="C3" s="36" t="s">
        <v>10</v>
      </c>
      <c r="D3" s="36" t="s">
        <v>88</v>
      </c>
      <c r="E3" s="35" t="s">
        <v>23</v>
      </c>
    </row>
    <row r="4" spans="2:8" ht="15" customHeight="1" x14ac:dyDescent="0.25">
      <c r="B4" s="26">
        <v>1</v>
      </c>
      <c r="C4" s="40">
        <f>女子申込!H9</f>
        <v>0</v>
      </c>
      <c r="D4" s="96">
        <f>女子参加名簿!D3</f>
        <v>0</v>
      </c>
      <c r="E4" s="41">
        <f>女子申込!I9</f>
        <v>0</v>
      </c>
    </row>
    <row r="5" spans="2:8" ht="15" customHeight="1" x14ac:dyDescent="0.25">
      <c r="B5" s="5">
        <v>2</v>
      </c>
      <c r="C5" s="17">
        <f>女子申込!H10</f>
        <v>0</v>
      </c>
      <c r="D5" s="97">
        <f>D4</f>
        <v>0</v>
      </c>
      <c r="E5" s="42">
        <f>女子申込!I10</f>
        <v>0</v>
      </c>
    </row>
    <row r="6" spans="2:8" ht="15" customHeight="1" x14ac:dyDescent="0.25">
      <c r="B6" s="5">
        <v>3</v>
      </c>
      <c r="C6" s="17">
        <f>女子申込!H11</f>
        <v>0</v>
      </c>
      <c r="D6" s="97">
        <f t="shared" ref="D6:D33" si="0">D5</f>
        <v>0</v>
      </c>
      <c r="E6" s="42">
        <f>女子申込!I11</f>
        <v>0</v>
      </c>
    </row>
    <row r="7" spans="2:8" ht="15" customHeight="1" x14ac:dyDescent="0.25">
      <c r="B7" s="5">
        <v>4</v>
      </c>
      <c r="C7" s="17">
        <f>女子申込!H12</f>
        <v>0</v>
      </c>
      <c r="D7" s="97">
        <f t="shared" si="0"/>
        <v>0</v>
      </c>
      <c r="E7" s="42">
        <f>女子申込!I12</f>
        <v>0</v>
      </c>
    </row>
    <row r="8" spans="2:8" ht="15" customHeight="1" x14ac:dyDescent="0.25">
      <c r="B8" s="5">
        <v>5</v>
      </c>
      <c r="C8" s="17">
        <f>女子申込!H13</f>
        <v>0</v>
      </c>
      <c r="D8" s="97">
        <f t="shared" si="0"/>
        <v>0</v>
      </c>
      <c r="E8" s="42">
        <f>女子申込!I13</f>
        <v>0</v>
      </c>
    </row>
    <row r="9" spans="2:8" ht="15" customHeight="1" x14ac:dyDescent="0.25">
      <c r="B9" s="5">
        <v>6</v>
      </c>
      <c r="C9" s="17">
        <f>女子申込!H14</f>
        <v>0</v>
      </c>
      <c r="D9" s="97">
        <f t="shared" si="0"/>
        <v>0</v>
      </c>
      <c r="E9" s="42">
        <f>女子申込!I14</f>
        <v>0</v>
      </c>
    </row>
    <row r="10" spans="2:8" ht="15" customHeight="1" x14ac:dyDescent="0.25">
      <c r="B10" s="5">
        <v>7</v>
      </c>
      <c r="C10" s="17">
        <f>女子申込!H15</f>
        <v>0</v>
      </c>
      <c r="D10" s="97">
        <f t="shared" si="0"/>
        <v>0</v>
      </c>
      <c r="E10" s="42">
        <f>女子申込!I15</f>
        <v>0</v>
      </c>
    </row>
    <row r="11" spans="2:8" ht="15" customHeight="1" x14ac:dyDescent="0.25">
      <c r="B11" s="5">
        <v>8</v>
      </c>
      <c r="C11" s="17">
        <f>女子申込!H16</f>
        <v>0</v>
      </c>
      <c r="D11" s="97">
        <f t="shared" si="0"/>
        <v>0</v>
      </c>
      <c r="E11" s="42">
        <f>女子申込!I16</f>
        <v>0</v>
      </c>
    </row>
    <row r="12" spans="2:8" ht="15" customHeight="1" x14ac:dyDescent="0.25">
      <c r="B12" s="5">
        <v>9</v>
      </c>
      <c r="C12" s="17">
        <f>女子申込!H17</f>
        <v>0</v>
      </c>
      <c r="D12" s="97">
        <f t="shared" si="0"/>
        <v>0</v>
      </c>
      <c r="E12" s="42">
        <f>女子申込!I17</f>
        <v>0</v>
      </c>
    </row>
    <row r="13" spans="2:8" ht="15" customHeight="1" x14ac:dyDescent="0.25">
      <c r="B13" s="5">
        <v>10</v>
      </c>
      <c r="C13" s="17">
        <f>女子申込!H18</f>
        <v>0</v>
      </c>
      <c r="D13" s="97">
        <f t="shared" si="0"/>
        <v>0</v>
      </c>
      <c r="E13" s="42">
        <f>女子申込!I18</f>
        <v>0</v>
      </c>
    </row>
    <row r="14" spans="2:8" ht="15" customHeight="1" x14ac:dyDescent="0.25">
      <c r="B14" s="5">
        <v>11</v>
      </c>
      <c r="C14" s="17">
        <f>女子申込!H19</f>
        <v>0</v>
      </c>
      <c r="D14" s="97">
        <f t="shared" si="0"/>
        <v>0</v>
      </c>
      <c r="E14" s="42">
        <f>女子申込!I19</f>
        <v>0</v>
      </c>
    </row>
    <row r="15" spans="2:8" ht="15" customHeight="1" x14ac:dyDescent="0.25">
      <c r="B15" s="5">
        <v>12</v>
      </c>
      <c r="C15" s="17">
        <f>女子申込!H20</f>
        <v>0</v>
      </c>
      <c r="D15" s="97">
        <f t="shared" si="0"/>
        <v>0</v>
      </c>
      <c r="E15" s="42">
        <f>女子申込!I20</f>
        <v>0</v>
      </c>
    </row>
    <row r="16" spans="2:8" ht="15" customHeight="1" x14ac:dyDescent="0.25">
      <c r="B16" s="5">
        <v>13</v>
      </c>
      <c r="C16" s="17">
        <f>女子申込!H21</f>
        <v>0</v>
      </c>
      <c r="D16" s="97">
        <f t="shared" si="0"/>
        <v>0</v>
      </c>
      <c r="E16" s="42">
        <f>女子申込!I21</f>
        <v>0</v>
      </c>
    </row>
    <row r="17" spans="2:5" ht="15" customHeight="1" x14ac:dyDescent="0.25">
      <c r="B17" s="5">
        <v>14</v>
      </c>
      <c r="C17" s="17">
        <f>女子申込!H22</f>
        <v>0</v>
      </c>
      <c r="D17" s="97">
        <f t="shared" si="0"/>
        <v>0</v>
      </c>
      <c r="E17" s="42">
        <f>女子申込!I22</f>
        <v>0</v>
      </c>
    </row>
    <row r="18" spans="2:5" ht="15" customHeight="1" x14ac:dyDescent="0.25">
      <c r="B18" s="5">
        <v>15</v>
      </c>
      <c r="C18" s="17">
        <f>女子申込!H23</f>
        <v>0</v>
      </c>
      <c r="D18" s="97">
        <f t="shared" si="0"/>
        <v>0</v>
      </c>
      <c r="E18" s="42">
        <f>女子申込!I23</f>
        <v>0</v>
      </c>
    </row>
    <row r="19" spans="2:5" ht="15" customHeight="1" x14ac:dyDescent="0.25">
      <c r="B19" s="5">
        <v>16</v>
      </c>
      <c r="C19" s="17">
        <f>女子申込!H24</f>
        <v>0</v>
      </c>
      <c r="D19" s="97">
        <f t="shared" si="0"/>
        <v>0</v>
      </c>
      <c r="E19" s="42">
        <f>女子申込!I24</f>
        <v>0</v>
      </c>
    </row>
    <row r="20" spans="2:5" ht="15" customHeight="1" x14ac:dyDescent="0.25">
      <c r="B20" s="5">
        <v>17</v>
      </c>
      <c r="C20" s="17">
        <f>女子申込!H25</f>
        <v>0</v>
      </c>
      <c r="D20" s="97">
        <f t="shared" si="0"/>
        <v>0</v>
      </c>
      <c r="E20" s="42">
        <f>女子申込!I25</f>
        <v>0</v>
      </c>
    </row>
    <row r="21" spans="2:5" ht="15" customHeight="1" x14ac:dyDescent="0.25">
      <c r="B21" s="5">
        <v>18</v>
      </c>
      <c r="C21" s="17">
        <f>女子申込!H26</f>
        <v>0</v>
      </c>
      <c r="D21" s="97">
        <f t="shared" si="0"/>
        <v>0</v>
      </c>
      <c r="E21" s="42">
        <f>女子申込!I26</f>
        <v>0</v>
      </c>
    </row>
    <row r="22" spans="2:5" ht="15" customHeight="1" x14ac:dyDescent="0.25">
      <c r="B22" s="5">
        <v>19</v>
      </c>
      <c r="C22" s="17">
        <f>女子申込!H27</f>
        <v>0</v>
      </c>
      <c r="D22" s="97">
        <f t="shared" si="0"/>
        <v>0</v>
      </c>
      <c r="E22" s="42">
        <f>女子申込!I27</f>
        <v>0</v>
      </c>
    </row>
    <row r="23" spans="2:5" ht="15" customHeight="1" x14ac:dyDescent="0.25">
      <c r="B23" s="5">
        <v>20</v>
      </c>
      <c r="C23" s="17">
        <f>女子申込!H28</f>
        <v>0</v>
      </c>
      <c r="D23" s="97">
        <f t="shared" si="0"/>
        <v>0</v>
      </c>
      <c r="E23" s="42">
        <f>女子申込!I28</f>
        <v>0</v>
      </c>
    </row>
    <row r="24" spans="2:5" ht="15" customHeight="1" x14ac:dyDescent="0.25">
      <c r="B24" s="5">
        <v>21</v>
      </c>
      <c r="C24" s="17">
        <f>女子申込!H29</f>
        <v>0</v>
      </c>
      <c r="D24" s="97">
        <f t="shared" si="0"/>
        <v>0</v>
      </c>
      <c r="E24" s="42">
        <f>女子申込!I29</f>
        <v>0</v>
      </c>
    </row>
    <row r="25" spans="2:5" ht="15" customHeight="1" x14ac:dyDescent="0.25">
      <c r="B25" s="5">
        <v>22</v>
      </c>
      <c r="C25" s="17">
        <f>女子申込!H30</f>
        <v>0</v>
      </c>
      <c r="D25" s="97">
        <f t="shared" si="0"/>
        <v>0</v>
      </c>
      <c r="E25" s="42">
        <f>女子申込!I30</f>
        <v>0</v>
      </c>
    </row>
    <row r="26" spans="2:5" ht="15" customHeight="1" x14ac:dyDescent="0.25">
      <c r="B26" s="5">
        <v>23</v>
      </c>
      <c r="C26" s="17">
        <f>女子申込!H31</f>
        <v>0</v>
      </c>
      <c r="D26" s="97">
        <f t="shared" si="0"/>
        <v>0</v>
      </c>
      <c r="E26" s="42">
        <f>女子申込!I31</f>
        <v>0</v>
      </c>
    </row>
    <row r="27" spans="2:5" ht="15" customHeight="1" x14ac:dyDescent="0.25">
      <c r="B27" s="5">
        <v>24</v>
      </c>
      <c r="C27" s="17">
        <f>女子申込!H32</f>
        <v>0</v>
      </c>
      <c r="D27" s="97">
        <f t="shared" si="0"/>
        <v>0</v>
      </c>
      <c r="E27" s="42">
        <f>女子申込!I32</f>
        <v>0</v>
      </c>
    </row>
    <row r="28" spans="2:5" ht="15" customHeight="1" x14ac:dyDescent="0.25">
      <c r="B28" s="5">
        <v>25</v>
      </c>
      <c r="C28" s="17">
        <f>女子申込!H33</f>
        <v>0</v>
      </c>
      <c r="D28" s="97">
        <f t="shared" si="0"/>
        <v>0</v>
      </c>
      <c r="E28" s="42">
        <f>女子申込!I33</f>
        <v>0</v>
      </c>
    </row>
    <row r="29" spans="2:5" ht="15" customHeight="1" x14ac:dyDescent="0.25">
      <c r="B29" s="5">
        <v>26</v>
      </c>
      <c r="C29" s="17">
        <f>女子申込!H34</f>
        <v>0</v>
      </c>
      <c r="D29" s="97">
        <f t="shared" si="0"/>
        <v>0</v>
      </c>
      <c r="E29" s="42">
        <f>女子申込!I34</f>
        <v>0</v>
      </c>
    </row>
    <row r="30" spans="2:5" ht="15" customHeight="1" x14ac:dyDescent="0.25">
      <c r="B30" s="5">
        <v>27</v>
      </c>
      <c r="C30" s="17">
        <f>女子申込!H35</f>
        <v>0</v>
      </c>
      <c r="D30" s="97">
        <f t="shared" si="0"/>
        <v>0</v>
      </c>
      <c r="E30" s="42">
        <f>女子申込!I35</f>
        <v>0</v>
      </c>
    </row>
    <row r="31" spans="2:5" ht="15" customHeight="1" x14ac:dyDescent="0.25">
      <c r="B31" s="5">
        <v>28</v>
      </c>
      <c r="C31" s="17">
        <f>女子申込!H36</f>
        <v>0</v>
      </c>
      <c r="D31" s="97">
        <f t="shared" si="0"/>
        <v>0</v>
      </c>
      <c r="E31" s="42">
        <f>女子申込!I36</f>
        <v>0</v>
      </c>
    </row>
    <row r="32" spans="2:5" ht="15" customHeight="1" x14ac:dyDescent="0.25">
      <c r="B32" s="5">
        <v>29</v>
      </c>
      <c r="C32" s="17">
        <f>女子申込!H37</f>
        <v>0</v>
      </c>
      <c r="D32" s="97">
        <f t="shared" si="0"/>
        <v>0</v>
      </c>
      <c r="E32" s="42">
        <f>女子申込!I37</f>
        <v>0</v>
      </c>
    </row>
    <row r="33" spans="2:6" ht="15" customHeight="1" thickBot="1" x14ac:dyDescent="0.3">
      <c r="B33" s="6">
        <v>30</v>
      </c>
      <c r="C33" s="18">
        <f>女子申込!H38</f>
        <v>0</v>
      </c>
      <c r="D33" s="98">
        <f t="shared" si="0"/>
        <v>0</v>
      </c>
      <c r="E33" s="43">
        <f>女子申込!I38</f>
        <v>0</v>
      </c>
    </row>
    <row r="34" spans="2:6" ht="15" customHeight="1" x14ac:dyDescent="0.25"/>
    <row r="35" spans="2:6" ht="15" customHeight="1" thickBot="1" x14ac:dyDescent="0.35">
      <c r="B35" s="27" t="s">
        <v>109</v>
      </c>
    </row>
    <row r="36" spans="2:6" ht="15" customHeight="1" thickBot="1" x14ac:dyDescent="0.3">
      <c r="B36" s="34" t="s">
        <v>22</v>
      </c>
      <c r="C36" s="166" t="s">
        <v>10</v>
      </c>
      <c r="D36" s="238"/>
      <c r="E36" s="36" t="s">
        <v>88</v>
      </c>
      <c r="F36" s="35" t="s">
        <v>23</v>
      </c>
    </row>
    <row r="37" spans="2:6" ht="15" customHeight="1" x14ac:dyDescent="0.25">
      <c r="B37" s="26">
        <v>1</v>
      </c>
      <c r="C37" s="40">
        <f>女子申込!L9</f>
        <v>0</v>
      </c>
      <c r="D37" s="45">
        <f>女子申込!M9</f>
        <v>0</v>
      </c>
      <c r="E37" s="99">
        <f>女子参加名簿!D3</f>
        <v>0</v>
      </c>
      <c r="F37" s="41">
        <f>女子申込!N9</f>
        <v>0</v>
      </c>
    </row>
    <row r="38" spans="2:6" ht="15" customHeight="1" x14ac:dyDescent="0.25">
      <c r="B38" s="5">
        <v>2</v>
      </c>
      <c r="C38" s="17">
        <f>女子申込!L10</f>
        <v>0</v>
      </c>
      <c r="D38" s="46">
        <f>女子申込!M10</f>
        <v>0</v>
      </c>
      <c r="E38" s="94">
        <f>E37</f>
        <v>0</v>
      </c>
      <c r="F38" s="42">
        <f>女子申込!N10</f>
        <v>0</v>
      </c>
    </row>
    <row r="39" spans="2:6" ht="15" customHeight="1" x14ac:dyDescent="0.25">
      <c r="B39" s="5">
        <v>3</v>
      </c>
      <c r="C39" s="17">
        <f>女子申込!L11</f>
        <v>0</v>
      </c>
      <c r="D39" s="46">
        <f>女子申込!M11</f>
        <v>0</v>
      </c>
      <c r="E39" s="94">
        <f t="shared" ref="E39:E51" si="1">E38</f>
        <v>0</v>
      </c>
      <c r="F39" s="42">
        <f>女子申込!N11</f>
        <v>0</v>
      </c>
    </row>
    <row r="40" spans="2:6" ht="15" customHeight="1" x14ac:dyDescent="0.25">
      <c r="B40" s="5">
        <v>4</v>
      </c>
      <c r="C40" s="17">
        <f>女子申込!L12</f>
        <v>0</v>
      </c>
      <c r="D40" s="46">
        <f>女子申込!M12</f>
        <v>0</v>
      </c>
      <c r="E40" s="94">
        <f t="shared" si="1"/>
        <v>0</v>
      </c>
      <c r="F40" s="42">
        <f>女子申込!N12</f>
        <v>0</v>
      </c>
    </row>
    <row r="41" spans="2:6" ht="15" customHeight="1" x14ac:dyDescent="0.25">
      <c r="B41" s="5">
        <v>5</v>
      </c>
      <c r="C41" s="17">
        <f>女子申込!L13</f>
        <v>0</v>
      </c>
      <c r="D41" s="46">
        <f>女子申込!M13</f>
        <v>0</v>
      </c>
      <c r="E41" s="94">
        <f t="shared" si="1"/>
        <v>0</v>
      </c>
      <c r="F41" s="42">
        <f>女子申込!N13</f>
        <v>0</v>
      </c>
    </row>
    <row r="42" spans="2:6" ht="15" customHeight="1" x14ac:dyDescent="0.25">
      <c r="B42" s="5">
        <v>6</v>
      </c>
      <c r="C42" s="17">
        <f>女子申込!L14</f>
        <v>0</v>
      </c>
      <c r="D42" s="46">
        <f>女子申込!M14</f>
        <v>0</v>
      </c>
      <c r="E42" s="94">
        <f t="shared" si="1"/>
        <v>0</v>
      </c>
      <c r="F42" s="42">
        <f>女子申込!N14</f>
        <v>0</v>
      </c>
    </row>
    <row r="43" spans="2:6" ht="15" customHeight="1" x14ac:dyDescent="0.25">
      <c r="B43" s="5">
        <v>7</v>
      </c>
      <c r="C43" s="17">
        <f>女子申込!L15</f>
        <v>0</v>
      </c>
      <c r="D43" s="46">
        <f>女子申込!M15</f>
        <v>0</v>
      </c>
      <c r="E43" s="94">
        <f t="shared" si="1"/>
        <v>0</v>
      </c>
      <c r="F43" s="42">
        <f>女子申込!N15</f>
        <v>0</v>
      </c>
    </row>
    <row r="44" spans="2:6" ht="15" customHeight="1" x14ac:dyDescent="0.25">
      <c r="B44" s="5">
        <v>8</v>
      </c>
      <c r="C44" s="17">
        <f>女子申込!L16</f>
        <v>0</v>
      </c>
      <c r="D44" s="46">
        <f>女子申込!M16</f>
        <v>0</v>
      </c>
      <c r="E44" s="94">
        <f t="shared" si="1"/>
        <v>0</v>
      </c>
      <c r="F44" s="42">
        <f>女子申込!N16</f>
        <v>0</v>
      </c>
    </row>
    <row r="45" spans="2:6" ht="15" customHeight="1" x14ac:dyDescent="0.25">
      <c r="B45" s="5">
        <v>9</v>
      </c>
      <c r="C45" s="17">
        <f>女子申込!L17</f>
        <v>0</v>
      </c>
      <c r="D45" s="46">
        <f>女子申込!M17</f>
        <v>0</v>
      </c>
      <c r="E45" s="94">
        <f t="shared" si="1"/>
        <v>0</v>
      </c>
      <c r="F45" s="42">
        <f>女子申込!N17</f>
        <v>0</v>
      </c>
    </row>
    <row r="46" spans="2:6" ht="15" customHeight="1" x14ac:dyDescent="0.25">
      <c r="B46" s="5">
        <v>10</v>
      </c>
      <c r="C46" s="17">
        <f>女子申込!L18</f>
        <v>0</v>
      </c>
      <c r="D46" s="46">
        <f>女子申込!M18</f>
        <v>0</v>
      </c>
      <c r="E46" s="94">
        <f t="shared" si="1"/>
        <v>0</v>
      </c>
      <c r="F46" s="42">
        <f>女子申込!N18</f>
        <v>0</v>
      </c>
    </row>
    <row r="47" spans="2:6" ht="15" customHeight="1" x14ac:dyDescent="0.25">
      <c r="B47" s="5">
        <v>11</v>
      </c>
      <c r="C47" s="17">
        <f>女子申込!L19</f>
        <v>0</v>
      </c>
      <c r="D47" s="46">
        <f>女子申込!M19</f>
        <v>0</v>
      </c>
      <c r="E47" s="94">
        <f t="shared" si="1"/>
        <v>0</v>
      </c>
      <c r="F47" s="42">
        <f>女子申込!N19</f>
        <v>0</v>
      </c>
    </row>
    <row r="48" spans="2:6" ht="15" customHeight="1" x14ac:dyDescent="0.25">
      <c r="B48" s="5">
        <v>12</v>
      </c>
      <c r="C48" s="17">
        <f>女子申込!L20</f>
        <v>0</v>
      </c>
      <c r="D48" s="46">
        <f>女子申込!M20</f>
        <v>0</v>
      </c>
      <c r="E48" s="94">
        <f t="shared" si="1"/>
        <v>0</v>
      </c>
      <c r="F48" s="42">
        <f>女子申込!N20</f>
        <v>0</v>
      </c>
    </row>
    <row r="49" spans="2:6" ht="15" customHeight="1" x14ac:dyDescent="0.25">
      <c r="B49" s="5">
        <v>13</v>
      </c>
      <c r="C49" s="17">
        <f>女子申込!L21</f>
        <v>0</v>
      </c>
      <c r="D49" s="46">
        <f>女子申込!M21</f>
        <v>0</v>
      </c>
      <c r="E49" s="94">
        <f t="shared" si="1"/>
        <v>0</v>
      </c>
      <c r="F49" s="42">
        <f>女子申込!N21</f>
        <v>0</v>
      </c>
    </row>
    <row r="50" spans="2:6" ht="15" customHeight="1" x14ac:dyDescent="0.25">
      <c r="B50" s="5">
        <v>14</v>
      </c>
      <c r="C50" s="17">
        <f>女子申込!L22</f>
        <v>0</v>
      </c>
      <c r="D50" s="46">
        <f>女子申込!M22</f>
        <v>0</v>
      </c>
      <c r="E50" s="94">
        <f t="shared" si="1"/>
        <v>0</v>
      </c>
      <c r="F50" s="42">
        <f>女子申込!N22</f>
        <v>0</v>
      </c>
    </row>
    <row r="51" spans="2:6" ht="15" customHeight="1" thickBot="1" x14ac:dyDescent="0.3">
      <c r="B51" s="6">
        <v>15</v>
      </c>
      <c r="C51" s="18">
        <f>女子申込!L23</f>
        <v>0</v>
      </c>
      <c r="D51" s="47">
        <f>女子申込!M23</f>
        <v>0</v>
      </c>
      <c r="E51" s="95">
        <f t="shared" si="1"/>
        <v>0</v>
      </c>
      <c r="F51" s="43">
        <f>女子申込!N23</f>
        <v>0</v>
      </c>
    </row>
    <row r="52" spans="2:6" ht="15" customHeight="1" x14ac:dyDescent="0.25"/>
  </sheetData>
  <mergeCells count="1">
    <mergeCell ref="C36:D3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はじめに</vt:lpstr>
      <vt:lpstr>男子参加名簿</vt:lpstr>
      <vt:lpstr>女子参加名簿</vt:lpstr>
      <vt:lpstr>男子申込</vt:lpstr>
      <vt:lpstr>女子申込</vt:lpstr>
      <vt:lpstr>参加登録料</vt:lpstr>
      <vt:lpstr>パンフデータ</vt:lpstr>
      <vt:lpstr>データM</vt:lpstr>
      <vt:lpstr>データW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hokamoto</dc:creator>
  <cp:lastModifiedBy>永吉　美悠</cp:lastModifiedBy>
  <cp:lastPrinted>2014-05-07T13:36:04Z</cp:lastPrinted>
  <dcterms:created xsi:type="dcterms:W3CDTF">2004-11-30T05:36:39Z</dcterms:created>
  <dcterms:modified xsi:type="dcterms:W3CDTF">2024-05-24T14:42:12Z</dcterms:modified>
</cp:coreProperties>
</file>